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5C711623-E5CE-4FD1-9EC7-1A52363ABBDD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</workbook>
</file>

<file path=xl/calcChain.xml><?xml version="1.0" encoding="utf-8"?>
<calcChain xmlns="http://schemas.openxmlformats.org/spreadsheetml/2006/main">
  <c r="AL26" i="51" l="1"/>
  <c r="R26" i="51"/>
  <c r="H26" i="51"/>
  <c r="J26" i="51"/>
  <c r="L26" i="51"/>
  <c r="P26" i="51"/>
  <c r="AF26" i="51"/>
  <c r="AK26" i="51"/>
  <c r="B74" i="51"/>
  <c r="C74" i="51"/>
  <c r="D74" i="51"/>
  <c r="X74" i="51" s="1"/>
  <c r="H74" i="51"/>
  <c r="J74" i="51"/>
  <c r="L74" i="51"/>
  <c r="P74" i="51"/>
  <c r="AH74" i="51"/>
  <c r="AK74" i="51"/>
  <c r="B75" i="51"/>
  <c r="C75" i="51"/>
  <c r="D75" i="51"/>
  <c r="F75" i="51" s="1"/>
  <c r="H75" i="51"/>
  <c r="J75" i="51"/>
  <c r="L75" i="51"/>
  <c r="P75" i="51"/>
  <c r="AH75" i="51"/>
  <c r="AK75" i="51"/>
  <c r="B76" i="51"/>
  <c r="C76" i="51"/>
  <c r="D76" i="51"/>
  <c r="X76" i="51" s="1"/>
  <c r="F76" i="51"/>
  <c r="H76" i="51"/>
  <c r="J76" i="51"/>
  <c r="L76" i="51"/>
  <c r="P76" i="51"/>
  <c r="AH76" i="51"/>
  <c r="AK76" i="51"/>
  <c r="B77" i="51"/>
  <c r="C77" i="51"/>
  <c r="D77" i="51"/>
  <c r="Z77" i="51" s="1"/>
  <c r="H77" i="51"/>
  <c r="J77" i="51"/>
  <c r="L77" i="51"/>
  <c r="P77" i="51"/>
  <c r="AH77" i="51"/>
  <c r="AK77" i="51"/>
  <c r="B78" i="51"/>
  <c r="C78" i="51"/>
  <c r="D78" i="51"/>
  <c r="Z78" i="51" s="1"/>
  <c r="H78" i="51"/>
  <c r="J78" i="51"/>
  <c r="L78" i="51"/>
  <c r="P78" i="51"/>
  <c r="AH78" i="51"/>
  <c r="AK78" i="51"/>
  <c r="B79" i="51"/>
  <c r="C79" i="51"/>
  <c r="D79" i="51"/>
  <c r="R79" i="51" s="1"/>
  <c r="H79" i="51"/>
  <c r="J79" i="51"/>
  <c r="L79" i="51"/>
  <c r="P79" i="51"/>
  <c r="AH79" i="51"/>
  <c r="AK79" i="51"/>
  <c r="B80" i="51"/>
  <c r="C80" i="51"/>
  <c r="D80" i="51"/>
  <c r="F80" i="51" s="1"/>
  <c r="H80" i="51"/>
  <c r="J80" i="51"/>
  <c r="L80" i="51"/>
  <c r="P80" i="51"/>
  <c r="AF80" i="51"/>
  <c r="AH80" i="51"/>
  <c r="AK80" i="51"/>
  <c r="B81" i="51"/>
  <c r="C81" i="51"/>
  <c r="D81" i="51"/>
  <c r="F81" i="51" s="1"/>
  <c r="H81" i="51"/>
  <c r="J81" i="51"/>
  <c r="L81" i="51"/>
  <c r="P81" i="51"/>
  <c r="AH81" i="51"/>
  <c r="AK81" i="51"/>
  <c r="B82" i="51"/>
  <c r="C82" i="51"/>
  <c r="D82" i="51"/>
  <c r="X82" i="51" s="1"/>
  <c r="H82" i="51"/>
  <c r="J82" i="51"/>
  <c r="L82" i="51"/>
  <c r="P82" i="51"/>
  <c r="AH82" i="51"/>
  <c r="AK82" i="51"/>
  <c r="B83" i="51"/>
  <c r="C83" i="51"/>
  <c r="D83" i="51"/>
  <c r="Z83" i="51" s="1"/>
  <c r="H83" i="51"/>
  <c r="J83" i="51"/>
  <c r="L83" i="51"/>
  <c r="P83" i="51"/>
  <c r="AH83" i="51"/>
  <c r="AK83" i="51"/>
  <c r="B84" i="51"/>
  <c r="C84" i="51"/>
  <c r="D84" i="51"/>
  <c r="AB84" i="51" s="1"/>
  <c r="F84" i="51"/>
  <c r="H84" i="51"/>
  <c r="J84" i="51"/>
  <c r="L84" i="51"/>
  <c r="P84" i="51"/>
  <c r="X84" i="51"/>
  <c r="Z84" i="51"/>
  <c r="AH84" i="51"/>
  <c r="AK84" i="51"/>
  <c r="B85" i="51"/>
  <c r="C85" i="51"/>
  <c r="D85" i="51"/>
  <c r="F85" i="51" s="1"/>
  <c r="H85" i="51"/>
  <c r="J85" i="51"/>
  <c r="L85" i="51"/>
  <c r="P85" i="51"/>
  <c r="AH85" i="51"/>
  <c r="AK85" i="51"/>
  <c r="B86" i="51"/>
  <c r="C86" i="51"/>
  <c r="D86" i="51"/>
  <c r="AF86" i="51" s="1"/>
  <c r="H86" i="51"/>
  <c r="J86" i="51"/>
  <c r="L86" i="51"/>
  <c r="P86" i="51"/>
  <c r="AH86" i="51"/>
  <c r="AK86" i="51"/>
  <c r="B87" i="51"/>
  <c r="C87" i="51"/>
  <c r="D87" i="51"/>
  <c r="X87" i="51" s="1"/>
  <c r="F87" i="51"/>
  <c r="H87" i="51"/>
  <c r="J87" i="51"/>
  <c r="L87" i="51"/>
  <c r="P87" i="51"/>
  <c r="AB87" i="51"/>
  <c r="AH87" i="51"/>
  <c r="AK87" i="51"/>
  <c r="B88" i="51"/>
  <c r="C88" i="51"/>
  <c r="D88" i="51"/>
  <c r="F88" i="51" s="1"/>
  <c r="H88" i="51"/>
  <c r="J88" i="51"/>
  <c r="L88" i="51"/>
  <c r="P88" i="51"/>
  <c r="AH88" i="51"/>
  <c r="AK88" i="51"/>
  <c r="AB80" i="51" l="1"/>
  <c r="X80" i="51"/>
  <c r="AF76" i="51"/>
  <c r="V80" i="51"/>
  <c r="AB76" i="51"/>
  <c r="F82" i="51"/>
  <c r="N80" i="51"/>
  <c r="R88" i="51"/>
  <c r="V84" i="51"/>
  <c r="AF85" i="51"/>
  <c r="T84" i="51"/>
  <c r="F83" i="51"/>
  <c r="T80" i="51"/>
  <c r="AD75" i="51"/>
  <c r="F74" i="51"/>
  <c r="X88" i="51"/>
  <c r="AD85" i="51"/>
  <c r="R80" i="51"/>
  <c r="AB75" i="51"/>
  <c r="T85" i="51"/>
  <c r="N79" i="51"/>
  <c r="Z76" i="51"/>
  <c r="V87" i="51"/>
  <c r="N86" i="51"/>
  <c r="AD80" i="51"/>
  <c r="N78" i="51"/>
  <c r="V76" i="51"/>
  <c r="AB74" i="51"/>
  <c r="AD86" i="51"/>
  <c r="AD78" i="51"/>
  <c r="AB86" i="51"/>
  <c r="T78" i="51"/>
  <c r="T87" i="51"/>
  <c r="V82" i="51"/>
  <c r="V79" i="51"/>
  <c r="V74" i="51"/>
  <c r="T77" i="51"/>
  <c r="X77" i="51"/>
  <c r="T88" i="51"/>
  <c r="Z87" i="51"/>
  <c r="R85" i="51"/>
  <c r="T79" i="51"/>
  <c r="V77" i="51"/>
  <c r="F77" i="51"/>
  <c r="AD76" i="51"/>
  <c r="AF74" i="51"/>
  <c r="R77" i="51"/>
  <c r="AF77" i="51"/>
  <c r="X75" i="51"/>
  <c r="AF88" i="51"/>
  <c r="X86" i="51"/>
  <c r="Z85" i="51"/>
  <c r="X83" i="51"/>
  <c r="AF79" i="51"/>
  <c r="AD77" i="51"/>
  <c r="N77" i="51"/>
  <c r="T76" i="51"/>
  <c r="T75" i="51"/>
  <c r="R74" i="51"/>
  <c r="N85" i="51"/>
  <c r="N88" i="51"/>
  <c r="R87" i="51"/>
  <c r="AD88" i="51"/>
  <c r="N87" i="51"/>
  <c r="T86" i="51"/>
  <c r="V83" i="51"/>
  <c r="AD79" i="51"/>
  <c r="AB77" i="51"/>
  <c r="Z86" i="51"/>
  <c r="AB85" i="51"/>
  <c r="T74" i="51"/>
  <c r="AF87" i="51"/>
  <c r="X85" i="51"/>
  <c r="AB88" i="51"/>
  <c r="AD87" i="51"/>
  <c r="V85" i="51"/>
  <c r="T81" i="51"/>
  <c r="AB79" i="51"/>
  <c r="F79" i="51"/>
  <c r="AB78" i="51"/>
  <c r="N76" i="51"/>
  <c r="N75" i="51"/>
  <c r="T26" i="51"/>
  <c r="Z79" i="51"/>
  <c r="X78" i="51"/>
  <c r="R75" i="51"/>
  <c r="AD26" i="51"/>
  <c r="N26" i="51"/>
  <c r="R82" i="51"/>
  <c r="R83" i="51"/>
  <c r="AF82" i="51"/>
  <c r="AD81" i="51"/>
  <c r="N81" i="51"/>
  <c r="Z88" i="51"/>
  <c r="V86" i="51"/>
  <c r="F86" i="51"/>
  <c r="R84" i="51"/>
  <c r="AF83" i="51"/>
  <c r="AD82" i="51"/>
  <c r="N82" i="51"/>
  <c r="AB81" i="51"/>
  <c r="Z80" i="51"/>
  <c r="X79" i="51"/>
  <c r="V78" i="51"/>
  <c r="F78" i="51"/>
  <c r="R76" i="51"/>
  <c r="AF75" i="51"/>
  <c r="AD74" i="51"/>
  <c r="N74" i="51"/>
  <c r="AB26" i="51"/>
  <c r="AF84" i="51"/>
  <c r="AD83" i="51"/>
  <c r="N83" i="51"/>
  <c r="AB82" i="51"/>
  <c r="Z81" i="51"/>
  <c r="Z26" i="51"/>
  <c r="T82" i="51"/>
  <c r="R81" i="51"/>
  <c r="T83" i="51"/>
  <c r="V88" i="51"/>
  <c r="R86" i="51"/>
  <c r="AD84" i="51"/>
  <c r="N84" i="51"/>
  <c r="AB83" i="51"/>
  <c r="Z82" i="51"/>
  <c r="X81" i="51"/>
  <c r="R78" i="51"/>
  <c r="Z74" i="51"/>
  <c r="X26" i="51"/>
  <c r="AF81" i="51"/>
  <c r="V81" i="51"/>
  <c r="AF78" i="51"/>
  <c r="Z75" i="51"/>
  <c r="V26" i="51"/>
  <c r="F26" i="51"/>
  <c r="V75" i="51"/>
  <c r="F35" i="43"/>
  <c r="H35" i="43"/>
  <c r="J35" i="43"/>
  <c r="L35" i="43"/>
  <c r="N35" i="43"/>
  <c r="P35" i="43"/>
  <c r="R35" i="43"/>
  <c r="T35" i="43"/>
  <c r="V35" i="43"/>
  <c r="X35" i="43"/>
  <c r="Z35" i="43"/>
  <c r="AB35" i="43"/>
  <c r="AD35" i="43"/>
  <c r="AF35" i="43"/>
  <c r="AK35" i="43"/>
  <c r="F36" i="43"/>
  <c r="H36" i="43"/>
  <c r="J36" i="43"/>
  <c r="L36" i="43"/>
  <c r="N36" i="43"/>
  <c r="P36" i="43"/>
  <c r="R36" i="43"/>
  <c r="T36" i="43"/>
  <c r="AB36" i="43"/>
  <c r="AD36" i="43"/>
  <c r="AF36" i="43"/>
  <c r="AK36" i="43"/>
  <c r="Z31" i="43"/>
  <c r="H31" i="43"/>
  <c r="J31" i="43"/>
  <c r="L31" i="43"/>
  <c r="P31" i="43"/>
  <c r="R31" i="43"/>
  <c r="T31" i="43"/>
  <c r="X31" i="43"/>
  <c r="AD31" i="43"/>
  <c r="AF31" i="43"/>
  <c r="AK31" i="43"/>
  <c r="N37" i="43"/>
  <c r="H37" i="43"/>
  <c r="J37" i="43"/>
  <c r="L37" i="43"/>
  <c r="P37" i="43"/>
  <c r="AK37" i="43"/>
  <c r="X38" i="43"/>
  <c r="H38" i="43"/>
  <c r="J38" i="43"/>
  <c r="L38" i="43"/>
  <c r="P38" i="43"/>
  <c r="AK38" i="43"/>
  <c r="Z32" i="43"/>
  <c r="H32" i="43"/>
  <c r="J32" i="43"/>
  <c r="L32" i="43"/>
  <c r="P32" i="43"/>
  <c r="R32" i="43"/>
  <c r="T32" i="43"/>
  <c r="V32" i="43"/>
  <c r="AK32" i="43"/>
  <c r="B78" i="43"/>
  <c r="C78" i="43"/>
  <c r="D78" i="43"/>
  <c r="AB78" i="43" s="1"/>
  <c r="H78" i="43"/>
  <c r="J78" i="43"/>
  <c r="L78" i="43"/>
  <c r="P78" i="43"/>
  <c r="AH78" i="43"/>
  <c r="AK78" i="43"/>
  <c r="B79" i="43"/>
  <c r="C79" i="43"/>
  <c r="D79" i="43"/>
  <c r="N79" i="43" s="1"/>
  <c r="H79" i="43"/>
  <c r="J79" i="43"/>
  <c r="L79" i="43"/>
  <c r="P79" i="43"/>
  <c r="AH79" i="43"/>
  <c r="AK79" i="43"/>
  <c r="B80" i="43"/>
  <c r="C80" i="43"/>
  <c r="D80" i="43"/>
  <c r="R80" i="43" s="1"/>
  <c r="H80" i="43"/>
  <c r="J80" i="43"/>
  <c r="L80" i="43"/>
  <c r="P80" i="43"/>
  <c r="AH80" i="43"/>
  <c r="AK80" i="43"/>
  <c r="B81" i="43"/>
  <c r="C81" i="43"/>
  <c r="D81" i="43"/>
  <c r="AB81" i="43" s="1"/>
  <c r="H81" i="43"/>
  <c r="J81" i="43"/>
  <c r="L81" i="43"/>
  <c r="P81" i="43"/>
  <c r="AH81" i="43"/>
  <c r="AK81" i="43"/>
  <c r="B82" i="43"/>
  <c r="C82" i="43"/>
  <c r="D82" i="43"/>
  <c r="F82" i="43" s="1"/>
  <c r="H82" i="43"/>
  <c r="J82" i="43"/>
  <c r="L82" i="43"/>
  <c r="P82" i="43"/>
  <c r="AH82" i="43"/>
  <c r="AK82" i="43"/>
  <c r="B83" i="43"/>
  <c r="C83" i="43"/>
  <c r="D83" i="43"/>
  <c r="X83" i="43" s="1"/>
  <c r="H83" i="43"/>
  <c r="J83" i="43"/>
  <c r="L83" i="43"/>
  <c r="P83" i="43"/>
  <c r="AH83" i="43"/>
  <c r="AK83" i="43"/>
  <c r="B84" i="43"/>
  <c r="C84" i="43"/>
  <c r="D84" i="43"/>
  <c r="X84" i="43" s="1"/>
  <c r="H84" i="43"/>
  <c r="J84" i="43"/>
  <c r="L84" i="43"/>
  <c r="P84" i="43"/>
  <c r="AH84" i="43"/>
  <c r="AK84" i="43"/>
  <c r="B85" i="43"/>
  <c r="C85" i="43"/>
  <c r="D85" i="43"/>
  <c r="Z85" i="43" s="1"/>
  <c r="H85" i="43"/>
  <c r="J85" i="43"/>
  <c r="L85" i="43"/>
  <c r="P85" i="43"/>
  <c r="AH85" i="43"/>
  <c r="AK85" i="43"/>
  <c r="B86" i="43"/>
  <c r="C86" i="43"/>
  <c r="D86" i="43"/>
  <c r="AB86" i="43" s="1"/>
  <c r="H86" i="43"/>
  <c r="J86" i="43"/>
  <c r="L86" i="43"/>
  <c r="P86" i="43"/>
  <c r="AH86" i="43"/>
  <c r="AK86" i="43"/>
  <c r="B87" i="43"/>
  <c r="C87" i="43"/>
  <c r="D87" i="43"/>
  <c r="N87" i="43" s="1"/>
  <c r="H87" i="43"/>
  <c r="J87" i="43"/>
  <c r="L87" i="43"/>
  <c r="P87" i="43"/>
  <c r="AH87" i="43"/>
  <c r="AK87" i="43"/>
  <c r="B88" i="43"/>
  <c r="C88" i="43"/>
  <c r="D88" i="43"/>
  <c r="R88" i="43" s="1"/>
  <c r="H88" i="43"/>
  <c r="J88" i="43"/>
  <c r="L88" i="43"/>
  <c r="P88" i="43"/>
  <c r="AH88" i="43"/>
  <c r="AK88" i="43"/>
  <c r="B89" i="43"/>
  <c r="C89" i="43"/>
  <c r="D89" i="43"/>
  <c r="F89" i="43" s="1"/>
  <c r="H89" i="43"/>
  <c r="J89" i="43"/>
  <c r="L89" i="43"/>
  <c r="P89" i="43"/>
  <c r="AH89" i="43"/>
  <c r="AK89" i="43"/>
  <c r="B90" i="43"/>
  <c r="C90" i="43"/>
  <c r="D90" i="43"/>
  <c r="F90" i="43" s="1"/>
  <c r="H90" i="43"/>
  <c r="J90" i="43"/>
  <c r="L90" i="43"/>
  <c r="P90" i="43"/>
  <c r="AH90" i="43"/>
  <c r="AK90" i="43"/>
  <c r="B91" i="43"/>
  <c r="C91" i="43"/>
  <c r="D91" i="43"/>
  <c r="X91" i="43" s="1"/>
  <c r="H91" i="43"/>
  <c r="J91" i="43"/>
  <c r="L91" i="43"/>
  <c r="P91" i="43"/>
  <c r="AH91" i="43"/>
  <c r="AK91" i="43"/>
  <c r="B92" i="43"/>
  <c r="C92" i="43"/>
  <c r="D92" i="43"/>
  <c r="X92" i="43" s="1"/>
  <c r="H92" i="43"/>
  <c r="J92" i="43"/>
  <c r="L92" i="43"/>
  <c r="P92" i="43"/>
  <c r="AH92" i="43"/>
  <c r="AK92" i="43"/>
  <c r="B93" i="43"/>
  <c r="C93" i="43"/>
  <c r="D93" i="43"/>
  <c r="Z93" i="43" s="1"/>
  <c r="H93" i="43"/>
  <c r="J93" i="43"/>
  <c r="L93" i="43"/>
  <c r="P93" i="43"/>
  <c r="AH93" i="43"/>
  <c r="AK93" i="43"/>
  <c r="B94" i="43"/>
  <c r="C94" i="43"/>
  <c r="D94" i="43"/>
  <c r="AB94" i="43" s="1"/>
  <c r="H94" i="43"/>
  <c r="J94" i="43"/>
  <c r="L94" i="43"/>
  <c r="P94" i="43"/>
  <c r="AH94" i="43"/>
  <c r="AK94" i="43"/>
  <c r="B95" i="43"/>
  <c r="C95" i="43"/>
  <c r="D95" i="43"/>
  <c r="N95" i="43" s="1"/>
  <c r="H95" i="43"/>
  <c r="J95" i="43"/>
  <c r="L95" i="43"/>
  <c r="P95" i="43"/>
  <c r="AH95" i="43"/>
  <c r="AK95" i="43"/>
  <c r="B96" i="43"/>
  <c r="C96" i="43"/>
  <c r="D96" i="43"/>
  <c r="AB96" i="43" s="1"/>
  <c r="H96" i="43"/>
  <c r="J96" i="43"/>
  <c r="L96" i="43"/>
  <c r="P96" i="43"/>
  <c r="AH96" i="43"/>
  <c r="AK96" i="43"/>
  <c r="B97" i="43"/>
  <c r="C97" i="43"/>
  <c r="D97" i="43"/>
  <c r="F97" i="43" s="1"/>
  <c r="H97" i="43"/>
  <c r="J97" i="43"/>
  <c r="L97" i="43"/>
  <c r="P97" i="43"/>
  <c r="AH97" i="43"/>
  <c r="AK97" i="43"/>
  <c r="B98" i="43"/>
  <c r="C98" i="43"/>
  <c r="D98" i="43"/>
  <c r="F98" i="43" s="1"/>
  <c r="H98" i="43"/>
  <c r="J98" i="43"/>
  <c r="L98" i="43"/>
  <c r="P98" i="43"/>
  <c r="AH98" i="43"/>
  <c r="AK98" i="43"/>
  <c r="B99" i="43"/>
  <c r="C99" i="43"/>
  <c r="D99" i="43"/>
  <c r="X99" i="43" s="1"/>
  <c r="H99" i="43"/>
  <c r="J99" i="43"/>
  <c r="L99" i="43"/>
  <c r="P99" i="43"/>
  <c r="AH99" i="43"/>
  <c r="AK99" i="43"/>
  <c r="B100" i="43"/>
  <c r="C100" i="43"/>
  <c r="D100" i="43"/>
  <c r="X100" i="43" s="1"/>
  <c r="H100" i="43"/>
  <c r="J100" i="43"/>
  <c r="L100" i="43"/>
  <c r="P100" i="43"/>
  <c r="AH100" i="43"/>
  <c r="AK100" i="43"/>
  <c r="B101" i="43"/>
  <c r="C101" i="43"/>
  <c r="D101" i="43"/>
  <c r="Z101" i="43" s="1"/>
  <c r="H101" i="43"/>
  <c r="J101" i="43"/>
  <c r="L101" i="43"/>
  <c r="P101" i="43"/>
  <c r="AH101" i="43"/>
  <c r="AK101" i="43"/>
  <c r="B102" i="43"/>
  <c r="C102" i="43"/>
  <c r="D102" i="43"/>
  <c r="AB102" i="43" s="1"/>
  <c r="H102" i="43"/>
  <c r="J102" i="43"/>
  <c r="L102" i="43"/>
  <c r="P102" i="43"/>
  <c r="AH102" i="43"/>
  <c r="AK102" i="43"/>
  <c r="B103" i="43"/>
  <c r="C103" i="43"/>
  <c r="D103" i="43"/>
  <c r="N103" i="43" s="1"/>
  <c r="H103" i="43"/>
  <c r="J103" i="43"/>
  <c r="L103" i="43"/>
  <c r="P103" i="43"/>
  <c r="AH103" i="43"/>
  <c r="AK103" i="43"/>
  <c r="B104" i="43"/>
  <c r="C104" i="43"/>
  <c r="D104" i="43"/>
  <c r="F104" i="43" s="1"/>
  <c r="H104" i="43"/>
  <c r="J104" i="43"/>
  <c r="L104" i="43"/>
  <c r="P104" i="43"/>
  <c r="AH104" i="43"/>
  <c r="AK104" i="43"/>
  <c r="B105" i="43"/>
  <c r="C105" i="43"/>
  <c r="D105" i="43"/>
  <c r="F105" i="43" s="1"/>
  <c r="H105" i="43"/>
  <c r="J105" i="43"/>
  <c r="L105" i="43"/>
  <c r="P105" i="43"/>
  <c r="AH105" i="43"/>
  <c r="AK105" i="43"/>
  <c r="B106" i="43"/>
  <c r="C106" i="43"/>
  <c r="D106" i="43"/>
  <c r="F106" i="43" s="1"/>
  <c r="H106" i="43"/>
  <c r="J106" i="43"/>
  <c r="L106" i="43"/>
  <c r="P106" i="43"/>
  <c r="AH106" i="43"/>
  <c r="AK106" i="43"/>
  <c r="B107" i="43"/>
  <c r="C107" i="43"/>
  <c r="D107" i="43"/>
  <c r="N107" i="43" s="1"/>
  <c r="H107" i="43"/>
  <c r="J107" i="43"/>
  <c r="L107" i="43"/>
  <c r="P107" i="43"/>
  <c r="AH107" i="43"/>
  <c r="AK107" i="43"/>
  <c r="B108" i="43"/>
  <c r="C108" i="43"/>
  <c r="D108" i="43"/>
  <c r="X108" i="43" s="1"/>
  <c r="H108" i="43"/>
  <c r="J108" i="43"/>
  <c r="L108" i="43"/>
  <c r="P108" i="43"/>
  <c r="AH108" i="43"/>
  <c r="AK108" i="43"/>
  <c r="B109" i="43"/>
  <c r="C109" i="43"/>
  <c r="D109" i="43"/>
  <c r="Z109" i="43" s="1"/>
  <c r="H109" i="43"/>
  <c r="J109" i="43"/>
  <c r="L109" i="43"/>
  <c r="P109" i="43"/>
  <c r="AH109" i="43"/>
  <c r="AK109" i="43"/>
  <c r="B110" i="43"/>
  <c r="C110" i="43"/>
  <c r="D110" i="43"/>
  <c r="AB110" i="43" s="1"/>
  <c r="H110" i="43"/>
  <c r="J110" i="43"/>
  <c r="L110" i="43"/>
  <c r="P110" i="43"/>
  <c r="AH110" i="43"/>
  <c r="AK110" i="43"/>
  <c r="B111" i="43"/>
  <c r="C111" i="43"/>
  <c r="D111" i="43"/>
  <c r="N111" i="43" s="1"/>
  <c r="H111" i="43"/>
  <c r="J111" i="43"/>
  <c r="L111" i="43"/>
  <c r="P111" i="43"/>
  <c r="AH111" i="43"/>
  <c r="AK111" i="43"/>
  <c r="B112" i="43"/>
  <c r="C112" i="43"/>
  <c r="D112" i="43"/>
  <c r="R112" i="43" s="1"/>
  <c r="H112" i="43"/>
  <c r="J112" i="43"/>
  <c r="L112" i="43"/>
  <c r="P112" i="43"/>
  <c r="AH112" i="43"/>
  <c r="AK112" i="43"/>
  <c r="B113" i="43"/>
  <c r="C113" i="43"/>
  <c r="D113" i="43"/>
  <c r="X113" i="43" s="1"/>
  <c r="H113" i="43"/>
  <c r="J113" i="43"/>
  <c r="L113" i="43"/>
  <c r="P113" i="43"/>
  <c r="AH113" i="43"/>
  <c r="AK113" i="43"/>
  <c r="B114" i="43"/>
  <c r="C114" i="43"/>
  <c r="D114" i="43"/>
  <c r="F114" i="43" s="1"/>
  <c r="H114" i="43"/>
  <c r="J114" i="43"/>
  <c r="L114" i="43"/>
  <c r="P114" i="43"/>
  <c r="AH114" i="43"/>
  <c r="AK114" i="43"/>
  <c r="B115" i="43"/>
  <c r="C115" i="43"/>
  <c r="D115" i="43"/>
  <c r="H115" i="43"/>
  <c r="J115" i="43"/>
  <c r="L115" i="43"/>
  <c r="P115" i="43"/>
  <c r="AH115" i="43"/>
  <c r="AK115" i="43"/>
  <c r="B116" i="43"/>
  <c r="C116" i="43"/>
  <c r="D116" i="43"/>
  <c r="R116" i="43" s="1"/>
  <c r="H116" i="43"/>
  <c r="J116" i="43"/>
  <c r="L116" i="43"/>
  <c r="P116" i="43"/>
  <c r="AH116" i="43"/>
  <c r="AK116" i="43"/>
  <c r="B117" i="43"/>
  <c r="C117" i="43"/>
  <c r="D117" i="43"/>
  <c r="F117" i="43" s="1"/>
  <c r="H117" i="43"/>
  <c r="J117" i="43"/>
  <c r="L117" i="43"/>
  <c r="P117" i="43"/>
  <c r="AH117" i="43"/>
  <c r="AK117" i="43"/>
  <c r="B118" i="43"/>
  <c r="C118" i="43"/>
  <c r="D118" i="43"/>
  <c r="F118" i="43" s="1"/>
  <c r="H118" i="43"/>
  <c r="J118" i="43"/>
  <c r="L118" i="43"/>
  <c r="P118" i="43"/>
  <c r="AH118" i="43"/>
  <c r="AK118" i="43"/>
  <c r="B119" i="43"/>
  <c r="C119" i="43"/>
  <c r="D119" i="43"/>
  <c r="F119" i="43" s="1"/>
  <c r="H119" i="43"/>
  <c r="J119" i="43"/>
  <c r="L119" i="43"/>
  <c r="P119" i="43"/>
  <c r="X119" i="43"/>
  <c r="AH119" i="43"/>
  <c r="AK119" i="43"/>
  <c r="B120" i="43"/>
  <c r="C120" i="43"/>
  <c r="D120" i="43"/>
  <c r="R120" i="43" s="1"/>
  <c r="H120" i="43"/>
  <c r="J120" i="43"/>
  <c r="L120" i="43"/>
  <c r="P120" i="43"/>
  <c r="AH120" i="43"/>
  <c r="AK120" i="43"/>
  <c r="B121" i="43"/>
  <c r="C121" i="43"/>
  <c r="D121" i="43"/>
  <c r="R121" i="43" s="1"/>
  <c r="H121" i="43"/>
  <c r="J121" i="43"/>
  <c r="L121" i="43"/>
  <c r="P121" i="43"/>
  <c r="AH121" i="43"/>
  <c r="AK121" i="43"/>
  <c r="B122" i="43"/>
  <c r="C122" i="43"/>
  <c r="D122" i="43"/>
  <c r="F122" i="43" s="1"/>
  <c r="H122" i="43"/>
  <c r="J122" i="43"/>
  <c r="L122" i="43"/>
  <c r="P122" i="43"/>
  <c r="AH122" i="43"/>
  <c r="AK122" i="43"/>
  <c r="B123" i="43"/>
  <c r="C123" i="43"/>
  <c r="D123" i="43"/>
  <c r="AD123" i="43" s="1"/>
  <c r="H123" i="43"/>
  <c r="J123" i="43"/>
  <c r="L123" i="43"/>
  <c r="P123" i="43"/>
  <c r="AH123" i="43"/>
  <c r="AK123" i="43"/>
  <c r="B124" i="43"/>
  <c r="C124" i="43"/>
  <c r="D124" i="43"/>
  <c r="F124" i="43" s="1"/>
  <c r="H124" i="43"/>
  <c r="J124" i="43"/>
  <c r="L124" i="43"/>
  <c r="P124" i="43"/>
  <c r="AH124" i="43"/>
  <c r="AK124" i="43"/>
  <c r="B125" i="43"/>
  <c r="C125" i="43"/>
  <c r="D125" i="43"/>
  <c r="F125" i="43" s="1"/>
  <c r="H125" i="43"/>
  <c r="J125" i="43"/>
  <c r="L125" i="43"/>
  <c r="P125" i="43"/>
  <c r="AH125" i="43"/>
  <c r="AK125" i="43"/>
  <c r="B126" i="43"/>
  <c r="C126" i="43"/>
  <c r="D126" i="43"/>
  <c r="H126" i="43"/>
  <c r="J126" i="43"/>
  <c r="L126" i="43"/>
  <c r="P126" i="43"/>
  <c r="AH126" i="43"/>
  <c r="AK126" i="43"/>
  <c r="B127" i="43"/>
  <c r="C127" i="43"/>
  <c r="D127" i="43"/>
  <c r="T127" i="43" s="1"/>
  <c r="H127" i="43"/>
  <c r="J127" i="43"/>
  <c r="L127" i="43"/>
  <c r="P127" i="43"/>
  <c r="AH127" i="43"/>
  <c r="AK127" i="43"/>
  <c r="B128" i="43"/>
  <c r="C128" i="43"/>
  <c r="D128" i="43"/>
  <c r="Z128" i="43" s="1"/>
  <c r="H128" i="43"/>
  <c r="J128" i="43"/>
  <c r="L128" i="43"/>
  <c r="P128" i="43"/>
  <c r="AH128" i="43"/>
  <c r="AK128" i="43"/>
  <c r="B129" i="43"/>
  <c r="C129" i="43"/>
  <c r="D129" i="43"/>
  <c r="T129" i="43" s="1"/>
  <c r="H129" i="43"/>
  <c r="J129" i="43"/>
  <c r="L129" i="43"/>
  <c r="P129" i="43"/>
  <c r="AH129" i="43"/>
  <c r="AK129" i="43"/>
  <c r="B130" i="43"/>
  <c r="C130" i="43"/>
  <c r="D130" i="43"/>
  <c r="F130" i="43" s="1"/>
  <c r="H130" i="43"/>
  <c r="J130" i="43"/>
  <c r="L130" i="43"/>
  <c r="P130" i="43"/>
  <c r="AH130" i="43"/>
  <c r="AK130" i="43"/>
  <c r="B131" i="43"/>
  <c r="C131" i="43"/>
  <c r="D131" i="43"/>
  <c r="H131" i="43"/>
  <c r="J131" i="43"/>
  <c r="L131" i="43"/>
  <c r="P131" i="43"/>
  <c r="AH131" i="43"/>
  <c r="AK131" i="43"/>
  <c r="B132" i="43"/>
  <c r="C132" i="43"/>
  <c r="D132" i="43"/>
  <c r="Z132" i="43" s="1"/>
  <c r="H132" i="43"/>
  <c r="J132" i="43"/>
  <c r="L132" i="43"/>
  <c r="P132" i="43"/>
  <c r="AH132" i="43"/>
  <c r="AK132" i="43"/>
  <c r="B133" i="43"/>
  <c r="C133" i="43"/>
  <c r="D133" i="43"/>
  <c r="AB133" i="43" s="1"/>
  <c r="H133" i="43"/>
  <c r="J133" i="43"/>
  <c r="L133" i="43"/>
  <c r="P133" i="43"/>
  <c r="AH133" i="43"/>
  <c r="AK133" i="43"/>
  <c r="B134" i="43"/>
  <c r="C134" i="43"/>
  <c r="D134" i="43"/>
  <c r="N134" i="43" s="1"/>
  <c r="H134" i="43"/>
  <c r="J134" i="43"/>
  <c r="L134" i="43"/>
  <c r="P134" i="43"/>
  <c r="AH134" i="43"/>
  <c r="AK134" i="43"/>
  <c r="B135" i="43"/>
  <c r="C135" i="43"/>
  <c r="D135" i="43"/>
  <c r="N135" i="43" s="1"/>
  <c r="H135" i="43"/>
  <c r="J135" i="43"/>
  <c r="L135" i="43"/>
  <c r="P135" i="43"/>
  <c r="AH135" i="43"/>
  <c r="AK135" i="43"/>
  <c r="B136" i="43"/>
  <c r="C136" i="43"/>
  <c r="D136" i="43"/>
  <c r="T136" i="43" s="1"/>
  <c r="H136" i="43"/>
  <c r="J136" i="43"/>
  <c r="L136" i="43"/>
  <c r="P136" i="43"/>
  <c r="AH136" i="43"/>
  <c r="AK136" i="43"/>
  <c r="B137" i="43"/>
  <c r="C137" i="43"/>
  <c r="D137" i="43"/>
  <c r="F137" i="43" s="1"/>
  <c r="H137" i="43"/>
  <c r="J137" i="43"/>
  <c r="L137" i="43"/>
  <c r="P137" i="43"/>
  <c r="AH137" i="43"/>
  <c r="AK137" i="43"/>
  <c r="B138" i="43"/>
  <c r="C138" i="43"/>
  <c r="D138" i="43"/>
  <c r="H138" i="43"/>
  <c r="J138" i="43"/>
  <c r="L138" i="43"/>
  <c r="P138" i="43"/>
  <c r="AH138" i="43"/>
  <c r="AK138" i="43"/>
  <c r="B139" i="43"/>
  <c r="C139" i="43"/>
  <c r="D139" i="43"/>
  <c r="H139" i="43"/>
  <c r="J139" i="43"/>
  <c r="L139" i="43"/>
  <c r="P139" i="43"/>
  <c r="AH139" i="43"/>
  <c r="AK139" i="43"/>
  <c r="B140" i="43"/>
  <c r="C140" i="43"/>
  <c r="D140" i="43"/>
  <c r="V140" i="43" s="1"/>
  <c r="H140" i="43"/>
  <c r="J140" i="43"/>
  <c r="L140" i="43"/>
  <c r="P140" i="43"/>
  <c r="AH140" i="43"/>
  <c r="AK140" i="43"/>
  <c r="B141" i="43"/>
  <c r="C141" i="43"/>
  <c r="D141" i="43"/>
  <c r="H141" i="43"/>
  <c r="J141" i="43"/>
  <c r="L141" i="43"/>
  <c r="P141" i="43"/>
  <c r="AH141" i="43"/>
  <c r="AK141" i="43"/>
  <c r="B142" i="43"/>
  <c r="C142" i="43"/>
  <c r="D142" i="43"/>
  <c r="AB142" i="43" s="1"/>
  <c r="H142" i="43"/>
  <c r="J142" i="43"/>
  <c r="L142" i="43"/>
  <c r="P142" i="43"/>
  <c r="AH142" i="43"/>
  <c r="AK142" i="43"/>
  <c r="B143" i="43"/>
  <c r="C143" i="43"/>
  <c r="D143" i="43"/>
  <c r="AF143" i="43" s="1"/>
  <c r="H143" i="43"/>
  <c r="J143" i="43"/>
  <c r="L143" i="43"/>
  <c r="P143" i="43"/>
  <c r="AH143" i="43"/>
  <c r="AK143" i="43"/>
  <c r="B144" i="43"/>
  <c r="C144" i="43"/>
  <c r="D144" i="43"/>
  <c r="F144" i="43" s="1"/>
  <c r="H144" i="43"/>
  <c r="J144" i="43"/>
  <c r="L144" i="43"/>
  <c r="P144" i="43"/>
  <c r="AH144" i="43"/>
  <c r="AK144" i="43"/>
  <c r="B145" i="43"/>
  <c r="C145" i="43"/>
  <c r="D145" i="43"/>
  <c r="T145" i="43" s="1"/>
  <c r="H145" i="43"/>
  <c r="J145" i="43"/>
  <c r="L145" i="43"/>
  <c r="P145" i="43"/>
  <c r="AH145" i="43"/>
  <c r="AK145" i="43"/>
  <c r="B146" i="43"/>
  <c r="C146" i="43"/>
  <c r="D146" i="43"/>
  <c r="R146" i="43" s="1"/>
  <c r="H146" i="43"/>
  <c r="J146" i="43"/>
  <c r="L146" i="43"/>
  <c r="P146" i="43"/>
  <c r="AH146" i="43"/>
  <c r="AK146" i="43"/>
  <c r="B147" i="43"/>
  <c r="C147" i="43"/>
  <c r="D147" i="43"/>
  <c r="V147" i="43" s="1"/>
  <c r="H147" i="43"/>
  <c r="J147" i="43"/>
  <c r="L147" i="43"/>
  <c r="P147" i="43"/>
  <c r="AH147" i="43"/>
  <c r="AK147" i="43"/>
  <c r="B148" i="43"/>
  <c r="C148" i="43"/>
  <c r="D148" i="43"/>
  <c r="X148" i="43" s="1"/>
  <c r="H148" i="43"/>
  <c r="J148" i="43"/>
  <c r="L148" i="43"/>
  <c r="P148" i="43"/>
  <c r="AH148" i="43"/>
  <c r="AK148" i="43"/>
  <c r="B149" i="43"/>
  <c r="C149" i="43"/>
  <c r="D149" i="43"/>
  <c r="F149" i="43" s="1"/>
  <c r="H149" i="43"/>
  <c r="J149" i="43"/>
  <c r="L149" i="43"/>
  <c r="P149" i="43"/>
  <c r="AH149" i="43"/>
  <c r="AK149" i="43"/>
  <c r="B150" i="43"/>
  <c r="C150" i="43"/>
  <c r="D150" i="43"/>
  <c r="AB150" i="43" s="1"/>
  <c r="H150" i="43"/>
  <c r="J150" i="43"/>
  <c r="L150" i="43"/>
  <c r="P150" i="43"/>
  <c r="AH150" i="43"/>
  <c r="AK150" i="43"/>
  <c r="B151" i="43"/>
  <c r="C151" i="43"/>
  <c r="D151" i="43"/>
  <c r="N151" i="43" s="1"/>
  <c r="H151" i="43"/>
  <c r="J151" i="43"/>
  <c r="L151" i="43"/>
  <c r="P151" i="43"/>
  <c r="AH151" i="43"/>
  <c r="AK151" i="43"/>
  <c r="B152" i="43"/>
  <c r="C152" i="43"/>
  <c r="D152" i="43"/>
  <c r="F152" i="43" s="1"/>
  <c r="H152" i="43"/>
  <c r="J152" i="43"/>
  <c r="L152" i="43"/>
  <c r="P152" i="43"/>
  <c r="AH152" i="43"/>
  <c r="AK152" i="43"/>
  <c r="B153" i="43"/>
  <c r="C153" i="43"/>
  <c r="D153" i="43"/>
  <c r="AF153" i="43" s="1"/>
  <c r="H153" i="43"/>
  <c r="J153" i="43"/>
  <c r="L153" i="43"/>
  <c r="P153" i="43"/>
  <c r="AH153" i="43"/>
  <c r="AK153" i="43"/>
  <c r="B154" i="43"/>
  <c r="C154" i="43"/>
  <c r="D154" i="43"/>
  <c r="AF154" i="43" s="1"/>
  <c r="H154" i="43"/>
  <c r="J154" i="43"/>
  <c r="L154" i="43"/>
  <c r="P154" i="43"/>
  <c r="AH154" i="43"/>
  <c r="AK154" i="43"/>
  <c r="B155" i="43"/>
  <c r="C155" i="43"/>
  <c r="D155" i="43"/>
  <c r="F155" i="43" s="1"/>
  <c r="H155" i="43"/>
  <c r="J155" i="43"/>
  <c r="L155" i="43"/>
  <c r="P155" i="43"/>
  <c r="AH155" i="43"/>
  <c r="AK155" i="43"/>
  <c r="B156" i="43"/>
  <c r="C156" i="43"/>
  <c r="D156" i="43"/>
  <c r="T156" i="43" s="1"/>
  <c r="H156" i="43"/>
  <c r="J156" i="43"/>
  <c r="L156" i="43"/>
  <c r="P156" i="43"/>
  <c r="AH156" i="43"/>
  <c r="AK156" i="43"/>
  <c r="B157" i="43"/>
  <c r="C157" i="43"/>
  <c r="D157" i="43"/>
  <c r="AB157" i="43" s="1"/>
  <c r="H157" i="43"/>
  <c r="J157" i="43"/>
  <c r="L157" i="43"/>
  <c r="P157" i="43"/>
  <c r="AH157" i="43"/>
  <c r="AK157" i="43"/>
  <c r="B158" i="43"/>
  <c r="C158" i="43"/>
  <c r="D158" i="43"/>
  <c r="T158" i="43" s="1"/>
  <c r="H158" i="43"/>
  <c r="J158" i="43"/>
  <c r="L158" i="43"/>
  <c r="P158" i="43"/>
  <c r="AH158" i="43"/>
  <c r="AK158" i="43"/>
  <c r="B159" i="43"/>
  <c r="C159" i="43"/>
  <c r="D159" i="43"/>
  <c r="AF159" i="43" s="1"/>
  <c r="H159" i="43"/>
  <c r="J159" i="43"/>
  <c r="L159" i="43"/>
  <c r="P159" i="43"/>
  <c r="AH159" i="43"/>
  <c r="AK159" i="43"/>
  <c r="B160" i="43"/>
  <c r="C160" i="43"/>
  <c r="D160" i="43"/>
  <c r="F160" i="43" s="1"/>
  <c r="H160" i="43"/>
  <c r="J160" i="43"/>
  <c r="L160" i="43"/>
  <c r="P160" i="43"/>
  <c r="AH160" i="43"/>
  <c r="AK160" i="43"/>
  <c r="B161" i="43"/>
  <c r="C161" i="43"/>
  <c r="D161" i="43"/>
  <c r="F161" i="43" s="1"/>
  <c r="H161" i="43"/>
  <c r="J161" i="43"/>
  <c r="L161" i="43"/>
  <c r="P161" i="43"/>
  <c r="AH161" i="43"/>
  <c r="AK161" i="43"/>
  <c r="B162" i="43"/>
  <c r="C162" i="43"/>
  <c r="D162" i="43"/>
  <c r="H162" i="43"/>
  <c r="J162" i="43"/>
  <c r="L162" i="43"/>
  <c r="P162" i="43"/>
  <c r="AH162" i="43"/>
  <c r="AK162" i="43"/>
  <c r="B163" i="43"/>
  <c r="C163" i="43"/>
  <c r="D163" i="43"/>
  <c r="T163" i="43" s="1"/>
  <c r="H163" i="43"/>
  <c r="J163" i="43"/>
  <c r="L163" i="43"/>
  <c r="P163" i="43"/>
  <c r="AH163" i="43"/>
  <c r="AK163" i="43"/>
  <c r="B164" i="43"/>
  <c r="C164" i="43"/>
  <c r="D164" i="43"/>
  <c r="X164" i="43" s="1"/>
  <c r="H164" i="43"/>
  <c r="J164" i="43"/>
  <c r="L164" i="43"/>
  <c r="P164" i="43"/>
  <c r="AH164" i="43"/>
  <c r="AK164" i="43"/>
  <c r="B165" i="43"/>
  <c r="C165" i="43"/>
  <c r="D165" i="43"/>
  <c r="AB165" i="43" s="1"/>
  <c r="H165" i="43"/>
  <c r="J165" i="43"/>
  <c r="L165" i="43"/>
  <c r="P165" i="43"/>
  <c r="AH165" i="43"/>
  <c r="AK165" i="43"/>
  <c r="B166" i="43"/>
  <c r="C166" i="43"/>
  <c r="D166" i="43"/>
  <c r="AB166" i="43" s="1"/>
  <c r="H166" i="43"/>
  <c r="J166" i="43"/>
  <c r="L166" i="43"/>
  <c r="P166" i="43"/>
  <c r="AH166" i="43"/>
  <c r="AK166" i="43"/>
  <c r="B167" i="43"/>
  <c r="C167" i="43"/>
  <c r="D167" i="43"/>
  <c r="AF167" i="43" s="1"/>
  <c r="H167" i="43"/>
  <c r="J167" i="43"/>
  <c r="L167" i="43"/>
  <c r="P167" i="43"/>
  <c r="AH167" i="43"/>
  <c r="AK167" i="43"/>
  <c r="B168" i="43"/>
  <c r="C168" i="43"/>
  <c r="D168" i="43"/>
  <c r="V168" i="43" s="1"/>
  <c r="H168" i="43"/>
  <c r="J168" i="43"/>
  <c r="L168" i="43"/>
  <c r="P168" i="43"/>
  <c r="AH168" i="43"/>
  <c r="AK168" i="43"/>
  <c r="B169" i="43"/>
  <c r="C169" i="43"/>
  <c r="D169" i="43"/>
  <c r="R169" i="43" s="1"/>
  <c r="H169" i="43"/>
  <c r="J169" i="43"/>
  <c r="L169" i="43"/>
  <c r="P169" i="43"/>
  <c r="AH169" i="43"/>
  <c r="AK169" i="43"/>
  <c r="B170" i="43"/>
  <c r="C170" i="43"/>
  <c r="D170" i="43"/>
  <c r="R170" i="43" s="1"/>
  <c r="H170" i="43"/>
  <c r="J170" i="43"/>
  <c r="L170" i="43"/>
  <c r="P170" i="43"/>
  <c r="AH170" i="43"/>
  <c r="AK170" i="43"/>
  <c r="B171" i="43"/>
  <c r="C171" i="43"/>
  <c r="D171" i="43"/>
  <c r="R171" i="43" s="1"/>
  <c r="H171" i="43"/>
  <c r="J171" i="43"/>
  <c r="L171" i="43"/>
  <c r="P171" i="43"/>
  <c r="AH171" i="43"/>
  <c r="AK171" i="43"/>
  <c r="B172" i="43"/>
  <c r="C172" i="43"/>
  <c r="D172" i="43"/>
  <c r="F172" i="43" s="1"/>
  <c r="H172" i="43"/>
  <c r="J172" i="43"/>
  <c r="L172" i="43"/>
  <c r="P172" i="43"/>
  <c r="AH172" i="43"/>
  <c r="AK172" i="43"/>
  <c r="B173" i="43"/>
  <c r="C173" i="43"/>
  <c r="D173" i="43"/>
  <c r="AB173" i="43" s="1"/>
  <c r="H173" i="43"/>
  <c r="J173" i="43"/>
  <c r="L173" i="43"/>
  <c r="P173" i="43"/>
  <c r="AH173" i="43"/>
  <c r="AK173" i="43"/>
  <c r="B174" i="43"/>
  <c r="C174" i="43"/>
  <c r="D174" i="43"/>
  <c r="H174" i="43"/>
  <c r="J174" i="43"/>
  <c r="L174" i="43"/>
  <c r="P174" i="43"/>
  <c r="AH174" i="43"/>
  <c r="AK174" i="43"/>
  <c r="B175" i="43"/>
  <c r="C175" i="43"/>
  <c r="D175" i="43"/>
  <c r="N175" i="43" s="1"/>
  <c r="F175" i="43"/>
  <c r="H175" i="43"/>
  <c r="J175" i="43"/>
  <c r="L175" i="43"/>
  <c r="P175" i="43"/>
  <c r="AH175" i="43"/>
  <c r="AK175" i="43"/>
  <c r="B176" i="43"/>
  <c r="C176" i="43"/>
  <c r="D176" i="43"/>
  <c r="F176" i="43" s="1"/>
  <c r="H176" i="43"/>
  <c r="J176" i="43"/>
  <c r="L176" i="43"/>
  <c r="P176" i="43"/>
  <c r="AH176" i="43"/>
  <c r="AK176" i="43"/>
  <c r="B177" i="43"/>
  <c r="C177" i="43"/>
  <c r="D177" i="43"/>
  <c r="AF177" i="43" s="1"/>
  <c r="H177" i="43"/>
  <c r="J177" i="43"/>
  <c r="L177" i="43"/>
  <c r="P177" i="43"/>
  <c r="AH177" i="43"/>
  <c r="AK177" i="43"/>
  <c r="B178" i="43"/>
  <c r="C178" i="43"/>
  <c r="D178" i="43"/>
  <c r="H178" i="43"/>
  <c r="J178" i="43"/>
  <c r="L178" i="43"/>
  <c r="P178" i="43"/>
  <c r="AH178" i="43"/>
  <c r="AK178" i="43"/>
  <c r="B179" i="43"/>
  <c r="C179" i="43"/>
  <c r="D179" i="43"/>
  <c r="H179" i="43"/>
  <c r="J179" i="43"/>
  <c r="L179" i="43"/>
  <c r="P179" i="43"/>
  <c r="AH179" i="43"/>
  <c r="AK179" i="43"/>
  <c r="B180" i="43"/>
  <c r="C180" i="43"/>
  <c r="D180" i="43"/>
  <c r="F180" i="43" s="1"/>
  <c r="H180" i="43"/>
  <c r="J180" i="43"/>
  <c r="L180" i="43"/>
  <c r="P180" i="43"/>
  <c r="AH180" i="43"/>
  <c r="AK180" i="43"/>
  <c r="B181" i="43"/>
  <c r="C181" i="43"/>
  <c r="D181" i="43"/>
  <c r="F181" i="43" s="1"/>
  <c r="H181" i="43"/>
  <c r="J181" i="43"/>
  <c r="L181" i="43"/>
  <c r="P181" i="43"/>
  <c r="AH181" i="43"/>
  <c r="AK181" i="43"/>
  <c r="B182" i="43"/>
  <c r="C182" i="43"/>
  <c r="D182" i="43"/>
  <c r="H182" i="43"/>
  <c r="J182" i="43"/>
  <c r="L182" i="43"/>
  <c r="P182" i="43"/>
  <c r="AH182" i="43"/>
  <c r="AK182" i="43"/>
  <c r="B183" i="43"/>
  <c r="C183" i="43"/>
  <c r="D183" i="43"/>
  <c r="V183" i="43" s="1"/>
  <c r="H183" i="43"/>
  <c r="J183" i="43"/>
  <c r="L183" i="43"/>
  <c r="P183" i="43"/>
  <c r="AH183" i="43"/>
  <c r="AK183" i="43"/>
  <c r="B184" i="43"/>
  <c r="C184" i="43"/>
  <c r="D184" i="43"/>
  <c r="N184" i="43" s="1"/>
  <c r="H184" i="43"/>
  <c r="J184" i="43"/>
  <c r="L184" i="43"/>
  <c r="P184" i="43"/>
  <c r="AH184" i="43"/>
  <c r="AK184" i="43"/>
  <c r="B185" i="43"/>
  <c r="C185" i="43"/>
  <c r="D185" i="43"/>
  <c r="H185" i="43"/>
  <c r="J185" i="43"/>
  <c r="L185" i="43"/>
  <c r="P185" i="43"/>
  <c r="AH185" i="43"/>
  <c r="AK185" i="43"/>
  <c r="B186" i="43"/>
  <c r="C186" i="43"/>
  <c r="D186" i="43"/>
  <c r="F186" i="43" s="1"/>
  <c r="H186" i="43"/>
  <c r="J186" i="43"/>
  <c r="L186" i="43"/>
  <c r="P186" i="43"/>
  <c r="AH186" i="43"/>
  <c r="AK186" i="43"/>
  <c r="B187" i="43"/>
  <c r="C187" i="43"/>
  <c r="D187" i="43"/>
  <c r="R187" i="43" s="1"/>
  <c r="H187" i="43"/>
  <c r="J187" i="43"/>
  <c r="L187" i="43"/>
  <c r="P187" i="43"/>
  <c r="AH187" i="43"/>
  <c r="AK187" i="43"/>
  <c r="B188" i="43"/>
  <c r="C188" i="43"/>
  <c r="D188" i="43"/>
  <c r="N188" i="43" s="1"/>
  <c r="H188" i="43"/>
  <c r="J188" i="43"/>
  <c r="L188" i="43"/>
  <c r="P188" i="43"/>
  <c r="AH188" i="43"/>
  <c r="AK188" i="43"/>
  <c r="B189" i="43"/>
  <c r="C189" i="43"/>
  <c r="D189" i="43"/>
  <c r="H189" i="43"/>
  <c r="J189" i="43"/>
  <c r="L189" i="43"/>
  <c r="P189" i="43"/>
  <c r="AH189" i="43"/>
  <c r="AK189" i="43"/>
  <c r="B190" i="43"/>
  <c r="C190" i="43"/>
  <c r="D190" i="43"/>
  <c r="F190" i="43" s="1"/>
  <c r="H190" i="43"/>
  <c r="J190" i="43"/>
  <c r="L190" i="43"/>
  <c r="P190" i="43"/>
  <c r="AH190" i="43"/>
  <c r="AK190" i="43"/>
  <c r="B191" i="43"/>
  <c r="C191" i="43"/>
  <c r="D191" i="43"/>
  <c r="Z191" i="43" s="1"/>
  <c r="H191" i="43"/>
  <c r="J191" i="43"/>
  <c r="L191" i="43"/>
  <c r="P191" i="43"/>
  <c r="AH191" i="43"/>
  <c r="AK191" i="43"/>
  <c r="B192" i="43"/>
  <c r="C192" i="43"/>
  <c r="D192" i="43"/>
  <c r="AD192" i="43" s="1"/>
  <c r="H192" i="43"/>
  <c r="J192" i="43"/>
  <c r="L192" i="43"/>
  <c r="P192" i="43"/>
  <c r="AH192" i="43"/>
  <c r="AK192" i="43"/>
  <c r="B193" i="43"/>
  <c r="C193" i="43"/>
  <c r="D193" i="43"/>
  <c r="Z193" i="43" s="1"/>
  <c r="H193" i="43"/>
  <c r="J193" i="43"/>
  <c r="L193" i="43"/>
  <c r="P193" i="43"/>
  <c r="AH193" i="43"/>
  <c r="AK193" i="43"/>
  <c r="B194" i="43"/>
  <c r="C194" i="43"/>
  <c r="D194" i="43"/>
  <c r="AD194" i="43" s="1"/>
  <c r="H194" i="43"/>
  <c r="J194" i="43"/>
  <c r="L194" i="43"/>
  <c r="N194" i="43"/>
  <c r="P194" i="43"/>
  <c r="R194" i="43"/>
  <c r="AB194" i="43"/>
  <c r="AH194" i="43"/>
  <c r="AK194" i="43"/>
  <c r="B195" i="43"/>
  <c r="C195" i="43"/>
  <c r="D195" i="43"/>
  <c r="R195" i="43" s="1"/>
  <c r="H195" i="43"/>
  <c r="J195" i="43"/>
  <c r="L195" i="43"/>
  <c r="P195" i="43"/>
  <c r="AH195" i="43"/>
  <c r="AK195" i="43"/>
  <c r="B196" i="43"/>
  <c r="C196" i="43"/>
  <c r="D196" i="43"/>
  <c r="F196" i="43" s="1"/>
  <c r="H196" i="43"/>
  <c r="J196" i="43"/>
  <c r="L196" i="43"/>
  <c r="P196" i="43"/>
  <c r="AH196" i="43"/>
  <c r="AK196" i="43"/>
  <c r="B197" i="43"/>
  <c r="C197" i="43"/>
  <c r="D197" i="43"/>
  <c r="R197" i="43" s="1"/>
  <c r="H197" i="43"/>
  <c r="J197" i="43"/>
  <c r="L197" i="43"/>
  <c r="P197" i="43"/>
  <c r="AH197" i="43"/>
  <c r="AK197" i="43"/>
  <c r="B198" i="43"/>
  <c r="C198" i="43"/>
  <c r="D198" i="43"/>
  <c r="T198" i="43" s="1"/>
  <c r="H198" i="43"/>
  <c r="J198" i="43"/>
  <c r="L198" i="43"/>
  <c r="P198" i="43"/>
  <c r="AH198" i="43"/>
  <c r="AK198" i="43"/>
  <c r="B199" i="43"/>
  <c r="C199" i="43"/>
  <c r="D199" i="43"/>
  <c r="T199" i="43" s="1"/>
  <c r="H199" i="43"/>
  <c r="J199" i="43"/>
  <c r="L199" i="43"/>
  <c r="P199" i="43"/>
  <c r="AH199" i="43"/>
  <c r="AK199" i="43"/>
  <c r="B200" i="43"/>
  <c r="C200" i="43"/>
  <c r="D200" i="43"/>
  <c r="AD200" i="43" s="1"/>
  <c r="H200" i="43"/>
  <c r="J200" i="43"/>
  <c r="L200" i="43"/>
  <c r="P200" i="43"/>
  <c r="AH200" i="43"/>
  <c r="AK200" i="43"/>
  <c r="B201" i="43"/>
  <c r="C201" i="43"/>
  <c r="D201" i="43"/>
  <c r="AB201" i="43" s="1"/>
  <c r="H201" i="43"/>
  <c r="J201" i="43"/>
  <c r="L201" i="43"/>
  <c r="P201" i="43"/>
  <c r="AH201" i="43"/>
  <c r="AK201" i="43"/>
  <c r="B202" i="43"/>
  <c r="C202" i="43"/>
  <c r="D202" i="43"/>
  <c r="F202" i="43" s="1"/>
  <c r="H202" i="43"/>
  <c r="J202" i="43"/>
  <c r="L202" i="43"/>
  <c r="P202" i="43"/>
  <c r="AH202" i="43"/>
  <c r="AK202" i="43"/>
  <c r="B203" i="43"/>
  <c r="C203" i="43"/>
  <c r="D203" i="43"/>
  <c r="N203" i="43" s="1"/>
  <c r="H203" i="43"/>
  <c r="J203" i="43"/>
  <c r="L203" i="43"/>
  <c r="P203" i="43"/>
  <c r="AH203" i="43"/>
  <c r="AK203" i="43"/>
  <c r="B204" i="43"/>
  <c r="C204" i="43"/>
  <c r="D204" i="43"/>
  <c r="F204" i="43" s="1"/>
  <c r="H204" i="43"/>
  <c r="J204" i="43"/>
  <c r="L204" i="43"/>
  <c r="P204" i="43"/>
  <c r="AH204" i="43"/>
  <c r="AK204" i="43"/>
  <c r="B205" i="43"/>
  <c r="C205" i="43"/>
  <c r="D205" i="43"/>
  <c r="AF205" i="43" s="1"/>
  <c r="H205" i="43"/>
  <c r="J205" i="43"/>
  <c r="L205" i="43"/>
  <c r="P205" i="43"/>
  <c r="AH205" i="43"/>
  <c r="AK205" i="43"/>
  <c r="B206" i="43"/>
  <c r="C206" i="43"/>
  <c r="D206" i="43"/>
  <c r="H206" i="43"/>
  <c r="J206" i="43"/>
  <c r="L206" i="43"/>
  <c r="P206" i="43"/>
  <c r="AH206" i="43"/>
  <c r="AK206" i="43"/>
  <c r="B207" i="43"/>
  <c r="C207" i="43"/>
  <c r="D207" i="43"/>
  <c r="T207" i="43" s="1"/>
  <c r="H207" i="43"/>
  <c r="J207" i="43"/>
  <c r="L207" i="43"/>
  <c r="P207" i="43"/>
  <c r="AH207" i="43"/>
  <c r="AK207" i="43"/>
  <c r="B208" i="43"/>
  <c r="C208" i="43"/>
  <c r="D208" i="43"/>
  <c r="R208" i="43" s="1"/>
  <c r="H208" i="43"/>
  <c r="J208" i="43"/>
  <c r="L208" i="43"/>
  <c r="P208" i="43"/>
  <c r="AH208" i="43"/>
  <c r="AK208" i="43"/>
  <c r="B209" i="43"/>
  <c r="C209" i="43"/>
  <c r="D209" i="43"/>
  <c r="AB209" i="43" s="1"/>
  <c r="H209" i="43"/>
  <c r="J209" i="43"/>
  <c r="L209" i="43"/>
  <c r="P209" i="43"/>
  <c r="AH209" i="43"/>
  <c r="AK209" i="43"/>
  <c r="B210" i="43"/>
  <c r="C210" i="43"/>
  <c r="D210" i="43"/>
  <c r="R210" i="43" s="1"/>
  <c r="H210" i="43"/>
  <c r="J210" i="43"/>
  <c r="L210" i="43"/>
  <c r="P210" i="43"/>
  <c r="AH210" i="43"/>
  <c r="AK210" i="43"/>
  <c r="B211" i="43"/>
  <c r="C211" i="43"/>
  <c r="D211" i="43"/>
  <c r="N211" i="43" s="1"/>
  <c r="H211" i="43"/>
  <c r="J211" i="43"/>
  <c r="L211" i="43"/>
  <c r="P211" i="43"/>
  <c r="AH211" i="43"/>
  <c r="AK211" i="43"/>
  <c r="B212" i="43"/>
  <c r="C212" i="43"/>
  <c r="D212" i="43"/>
  <c r="Z212" i="43" s="1"/>
  <c r="H212" i="43"/>
  <c r="J212" i="43"/>
  <c r="L212" i="43"/>
  <c r="P212" i="43"/>
  <c r="AH212" i="43"/>
  <c r="AK212" i="43"/>
  <c r="B213" i="43"/>
  <c r="C213" i="43"/>
  <c r="D213" i="43"/>
  <c r="AF213" i="43" s="1"/>
  <c r="H213" i="43"/>
  <c r="J213" i="43"/>
  <c r="L213" i="43"/>
  <c r="P213" i="43"/>
  <c r="AH213" i="43"/>
  <c r="AK213" i="43"/>
  <c r="B214" i="43"/>
  <c r="C214" i="43"/>
  <c r="D214" i="43"/>
  <c r="F214" i="43" s="1"/>
  <c r="H214" i="43"/>
  <c r="J214" i="43"/>
  <c r="L214" i="43"/>
  <c r="P214" i="43"/>
  <c r="AH214" i="43"/>
  <c r="AK214" i="43"/>
  <c r="B215" i="43"/>
  <c r="C215" i="43"/>
  <c r="D215" i="43"/>
  <c r="T215" i="43" s="1"/>
  <c r="H215" i="43"/>
  <c r="J215" i="43"/>
  <c r="L215" i="43"/>
  <c r="P215" i="43"/>
  <c r="AH215" i="43"/>
  <c r="AK215" i="43"/>
  <c r="B216" i="43"/>
  <c r="C216" i="43"/>
  <c r="D216" i="43"/>
  <c r="AB216" i="43" s="1"/>
  <c r="H216" i="43"/>
  <c r="J216" i="43"/>
  <c r="L216" i="43"/>
  <c r="P216" i="43"/>
  <c r="AH216" i="43"/>
  <c r="AK216" i="43"/>
  <c r="B217" i="43"/>
  <c r="C217" i="43"/>
  <c r="D217" i="43"/>
  <c r="X217" i="43" s="1"/>
  <c r="H217" i="43"/>
  <c r="J217" i="43"/>
  <c r="L217" i="43"/>
  <c r="P217" i="43"/>
  <c r="AH217" i="43"/>
  <c r="AK217" i="43"/>
  <c r="B218" i="43"/>
  <c r="C218" i="43"/>
  <c r="D218" i="43"/>
  <c r="R218" i="43" s="1"/>
  <c r="H218" i="43"/>
  <c r="J218" i="43"/>
  <c r="L218" i="43"/>
  <c r="P218" i="43"/>
  <c r="AH218" i="43"/>
  <c r="AK218" i="43"/>
  <c r="B219" i="43"/>
  <c r="C219" i="43"/>
  <c r="D219" i="43"/>
  <c r="AF219" i="43" s="1"/>
  <c r="H219" i="43"/>
  <c r="J219" i="43"/>
  <c r="L219" i="43"/>
  <c r="P219" i="43"/>
  <c r="AH219" i="43"/>
  <c r="AK219" i="43"/>
  <c r="B220" i="43"/>
  <c r="C220" i="43"/>
  <c r="D220" i="43"/>
  <c r="N220" i="43" s="1"/>
  <c r="H220" i="43"/>
  <c r="J220" i="43"/>
  <c r="L220" i="43"/>
  <c r="P220" i="43"/>
  <c r="AH220" i="43"/>
  <c r="AK220" i="43"/>
  <c r="B221" i="43"/>
  <c r="C221" i="43"/>
  <c r="D221" i="43"/>
  <c r="T221" i="43" s="1"/>
  <c r="H221" i="43"/>
  <c r="J221" i="43"/>
  <c r="L221" i="43"/>
  <c r="P221" i="43"/>
  <c r="AH221" i="43"/>
  <c r="AK221" i="43"/>
  <c r="B222" i="43"/>
  <c r="C222" i="43"/>
  <c r="D222" i="43"/>
  <c r="H222" i="43"/>
  <c r="J222" i="43"/>
  <c r="L222" i="43"/>
  <c r="P222" i="43"/>
  <c r="AH222" i="43"/>
  <c r="AK222" i="43"/>
  <c r="B223" i="43"/>
  <c r="C223" i="43"/>
  <c r="D223" i="43"/>
  <c r="F223" i="43" s="1"/>
  <c r="H223" i="43"/>
  <c r="J223" i="43"/>
  <c r="L223" i="43"/>
  <c r="P223" i="43"/>
  <c r="AH223" i="43"/>
  <c r="AK223" i="43"/>
  <c r="B224" i="43"/>
  <c r="C224" i="43"/>
  <c r="D224" i="43"/>
  <c r="X224" i="43" s="1"/>
  <c r="H224" i="43"/>
  <c r="J224" i="43"/>
  <c r="L224" i="43"/>
  <c r="P224" i="43"/>
  <c r="AH224" i="43"/>
  <c r="AK224" i="43"/>
  <c r="B225" i="43"/>
  <c r="C225" i="43"/>
  <c r="D225" i="43"/>
  <c r="AF225" i="43" s="1"/>
  <c r="H225" i="43"/>
  <c r="J225" i="43"/>
  <c r="L225" i="43"/>
  <c r="P225" i="43"/>
  <c r="AH225" i="43"/>
  <c r="AK225" i="43"/>
  <c r="B226" i="43"/>
  <c r="C226" i="43"/>
  <c r="D226" i="43"/>
  <c r="Z226" i="43" s="1"/>
  <c r="H226" i="43"/>
  <c r="J226" i="43"/>
  <c r="L226" i="43"/>
  <c r="P226" i="43"/>
  <c r="AH226" i="43"/>
  <c r="AK226" i="43"/>
  <c r="B227" i="43"/>
  <c r="C227" i="43"/>
  <c r="D227" i="43"/>
  <c r="AB227" i="43" s="1"/>
  <c r="H227" i="43"/>
  <c r="J227" i="43"/>
  <c r="L227" i="43"/>
  <c r="P227" i="43"/>
  <c r="AH227" i="43"/>
  <c r="AK227" i="43"/>
  <c r="B228" i="43"/>
  <c r="C228" i="43"/>
  <c r="D228" i="43"/>
  <c r="N228" i="43" s="1"/>
  <c r="H228" i="43"/>
  <c r="J228" i="43"/>
  <c r="L228" i="43"/>
  <c r="P228" i="43"/>
  <c r="AH228" i="43"/>
  <c r="AK228" i="43"/>
  <c r="B229" i="43"/>
  <c r="C229" i="43"/>
  <c r="D229" i="43"/>
  <c r="AF229" i="43" s="1"/>
  <c r="H229" i="43"/>
  <c r="J229" i="43"/>
  <c r="L229" i="43"/>
  <c r="P229" i="43"/>
  <c r="AH229" i="43"/>
  <c r="AK229" i="43"/>
  <c r="B230" i="43"/>
  <c r="C230" i="43"/>
  <c r="D230" i="43"/>
  <c r="R230" i="43" s="1"/>
  <c r="H230" i="43"/>
  <c r="J230" i="43"/>
  <c r="L230" i="43"/>
  <c r="P230" i="43"/>
  <c r="AH230" i="43"/>
  <c r="AK230" i="43"/>
  <c r="B231" i="43"/>
  <c r="C231" i="43"/>
  <c r="D231" i="43"/>
  <c r="F231" i="43" s="1"/>
  <c r="H231" i="43"/>
  <c r="J231" i="43"/>
  <c r="L231" i="43"/>
  <c r="P231" i="43"/>
  <c r="AH231" i="43"/>
  <c r="AK231" i="43"/>
  <c r="B232" i="43"/>
  <c r="C232" i="43"/>
  <c r="D232" i="43"/>
  <c r="F232" i="43" s="1"/>
  <c r="H232" i="43"/>
  <c r="J232" i="43"/>
  <c r="L232" i="43"/>
  <c r="P232" i="43"/>
  <c r="AH232" i="43"/>
  <c r="AK232" i="43"/>
  <c r="B233" i="43"/>
  <c r="C233" i="43"/>
  <c r="D233" i="43"/>
  <c r="X233" i="43" s="1"/>
  <c r="H233" i="43"/>
  <c r="J233" i="43"/>
  <c r="L233" i="43"/>
  <c r="P233" i="43"/>
  <c r="AH233" i="43"/>
  <c r="AK233" i="43"/>
  <c r="B234" i="43"/>
  <c r="C234" i="43"/>
  <c r="D234" i="43"/>
  <c r="Z234" i="43" s="1"/>
  <c r="H234" i="43"/>
  <c r="J234" i="43"/>
  <c r="L234" i="43"/>
  <c r="P234" i="43"/>
  <c r="AH234" i="43"/>
  <c r="AK234" i="43"/>
  <c r="B235" i="43"/>
  <c r="C235" i="43"/>
  <c r="D235" i="43"/>
  <c r="AB235" i="43" s="1"/>
  <c r="H235" i="43"/>
  <c r="J235" i="43"/>
  <c r="L235" i="43"/>
  <c r="P235" i="43"/>
  <c r="AH235" i="43"/>
  <c r="AK235" i="43"/>
  <c r="B236" i="43"/>
  <c r="C236" i="43"/>
  <c r="D236" i="43"/>
  <c r="N236" i="43" s="1"/>
  <c r="H236" i="43"/>
  <c r="J236" i="43"/>
  <c r="L236" i="43"/>
  <c r="P236" i="43"/>
  <c r="AH236" i="43"/>
  <c r="AK236" i="43"/>
  <c r="B237" i="43"/>
  <c r="C237" i="43"/>
  <c r="D237" i="43"/>
  <c r="AF237" i="43" s="1"/>
  <c r="H237" i="43"/>
  <c r="J237" i="43"/>
  <c r="L237" i="43"/>
  <c r="P237" i="43"/>
  <c r="AH237" i="43"/>
  <c r="AK237" i="43"/>
  <c r="B238" i="43"/>
  <c r="C238" i="43"/>
  <c r="D238" i="43"/>
  <c r="AB238" i="43" s="1"/>
  <c r="F238" i="43"/>
  <c r="H238" i="43"/>
  <c r="J238" i="43"/>
  <c r="L238" i="43"/>
  <c r="P238" i="43"/>
  <c r="AH238" i="43"/>
  <c r="AK238" i="43"/>
  <c r="B239" i="43"/>
  <c r="C239" i="43"/>
  <c r="D239" i="43"/>
  <c r="F239" i="43" s="1"/>
  <c r="H239" i="43"/>
  <c r="J239" i="43"/>
  <c r="L239" i="43"/>
  <c r="P239" i="43"/>
  <c r="AH239" i="43"/>
  <c r="AK239" i="43"/>
  <c r="AK63" i="45"/>
  <c r="AK58" i="45"/>
  <c r="AK59" i="45"/>
  <c r="AK52" i="45"/>
  <c r="AK53" i="45"/>
  <c r="AK60" i="45"/>
  <c r="AK61" i="45"/>
  <c r="AK43" i="45"/>
  <c r="B110" i="45"/>
  <c r="C110" i="45"/>
  <c r="D110" i="45"/>
  <c r="AK110" i="45"/>
  <c r="B111" i="45"/>
  <c r="C111" i="45"/>
  <c r="D111" i="45"/>
  <c r="AK111" i="45"/>
  <c r="B112" i="45"/>
  <c r="C112" i="45"/>
  <c r="D112" i="45"/>
  <c r="AK112" i="45"/>
  <c r="B113" i="45"/>
  <c r="C113" i="45"/>
  <c r="D113" i="45"/>
  <c r="AK113" i="45"/>
  <c r="B114" i="45"/>
  <c r="C114" i="45"/>
  <c r="D114" i="45"/>
  <c r="AK114" i="45"/>
  <c r="B115" i="45"/>
  <c r="C115" i="45"/>
  <c r="D115" i="45"/>
  <c r="AK115" i="45"/>
  <c r="B116" i="45"/>
  <c r="C116" i="45"/>
  <c r="D116" i="45"/>
  <c r="AK116" i="45"/>
  <c r="B117" i="45"/>
  <c r="C117" i="45"/>
  <c r="D117" i="45"/>
  <c r="AK117" i="45"/>
  <c r="B118" i="45"/>
  <c r="C118" i="45"/>
  <c r="D118" i="45"/>
  <c r="AK118" i="45"/>
  <c r="B119" i="45"/>
  <c r="C119" i="45"/>
  <c r="D119" i="45"/>
  <c r="AK119" i="45"/>
  <c r="B120" i="45"/>
  <c r="C120" i="45"/>
  <c r="D120" i="45"/>
  <c r="AK120" i="45"/>
  <c r="B121" i="45"/>
  <c r="C121" i="45"/>
  <c r="D121" i="45"/>
  <c r="AK121" i="45"/>
  <c r="B122" i="45"/>
  <c r="C122" i="45"/>
  <c r="D122" i="45"/>
  <c r="AK122" i="45"/>
  <c r="B123" i="45"/>
  <c r="C123" i="45"/>
  <c r="D123" i="45"/>
  <c r="AK123" i="45"/>
  <c r="B124" i="45"/>
  <c r="C124" i="45"/>
  <c r="D124" i="45"/>
  <c r="AK124" i="45"/>
  <c r="B125" i="45"/>
  <c r="C125" i="45"/>
  <c r="D125" i="45"/>
  <c r="AK125" i="45"/>
  <c r="B126" i="45"/>
  <c r="C126" i="45"/>
  <c r="D126" i="45"/>
  <c r="AK126" i="45"/>
  <c r="B127" i="45"/>
  <c r="C127" i="45"/>
  <c r="D127" i="45"/>
  <c r="AK127" i="45"/>
  <c r="B128" i="45"/>
  <c r="C128" i="45"/>
  <c r="D128" i="45"/>
  <c r="AK128" i="45"/>
  <c r="B129" i="45"/>
  <c r="C129" i="45"/>
  <c r="D129" i="45"/>
  <c r="AK129" i="45"/>
  <c r="B130" i="45"/>
  <c r="C130" i="45"/>
  <c r="D130" i="45"/>
  <c r="AK130" i="45"/>
  <c r="B131" i="45"/>
  <c r="C131" i="45"/>
  <c r="D131" i="45"/>
  <c r="AK131" i="45"/>
  <c r="B132" i="45"/>
  <c r="C132" i="45"/>
  <c r="D132" i="45"/>
  <c r="AK132" i="45"/>
  <c r="AI73" i="42"/>
  <c r="AI74" i="42"/>
  <c r="AU21" i="43"/>
  <c r="AI77" i="51" l="1"/>
  <c r="AI87" i="51"/>
  <c r="AI76" i="51"/>
  <c r="AI85" i="51"/>
  <c r="AI26" i="51"/>
  <c r="AI80" i="51"/>
  <c r="AI74" i="51"/>
  <c r="AI84" i="51"/>
  <c r="AI79" i="51"/>
  <c r="AI88" i="51"/>
  <c r="AI86" i="51"/>
  <c r="AI75" i="51"/>
  <c r="AI81" i="51"/>
  <c r="AI83" i="51"/>
  <c r="AI82" i="51"/>
  <c r="AI78" i="51"/>
  <c r="F234" i="43"/>
  <c r="Z165" i="43"/>
  <c r="T233" i="43"/>
  <c r="F230" i="43"/>
  <c r="AD159" i="43"/>
  <c r="F148" i="43"/>
  <c r="AD129" i="43"/>
  <c r="AB219" i="43"/>
  <c r="Z230" i="43"/>
  <c r="AF124" i="43"/>
  <c r="AB91" i="43"/>
  <c r="AB225" i="43"/>
  <c r="Z219" i="43"/>
  <c r="V230" i="43"/>
  <c r="X219" i="43"/>
  <c r="V133" i="43"/>
  <c r="AF84" i="43"/>
  <c r="Z96" i="43"/>
  <c r="AD210" i="43"/>
  <c r="F199" i="43"/>
  <c r="X89" i="43"/>
  <c r="AB159" i="43"/>
  <c r="AB229" i="43"/>
  <c r="V186" i="43"/>
  <c r="V159" i="43"/>
  <c r="AD195" i="43"/>
  <c r="Z173" i="43"/>
  <c r="X239" i="43"/>
  <c r="F229" i="43"/>
  <c r="T214" i="43"/>
  <c r="X210" i="43"/>
  <c r="R176" i="43"/>
  <c r="N136" i="43"/>
  <c r="V105" i="43"/>
  <c r="T81" i="43"/>
  <c r="AB122" i="43"/>
  <c r="Z159" i="43"/>
  <c r="AB136" i="43"/>
  <c r="AB210" i="43"/>
  <c r="X199" i="43"/>
  <c r="AB195" i="43"/>
  <c r="X173" i="43"/>
  <c r="AB167" i="43"/>
  <c r="V161" i="43"/>
  <c r="R136" i="43"/>
  <c r="V132" i="43"/>
  <c r="AF114" i="43"/>
  <c r="F85" i="43"/>
  <c r="AF195" i="43"/>
  <c r="T186" i="43"/>
  <c r="AB236" i="43"/>
  <c r="AF199" i="43"/>
  <c r="X132" i="43"/>
  <c r="X230" i="43"/>
  <c r="Z210" i="43"/>
  <c r="F208" i="43"/>
  <c r="AB176" i="43"/>
  <c r="V173" i="43"/>
  <c r="T132" i="43"/>
  <c r="AD99" i="43"/>
  <c r="Z87" i="43"/>
  <c r="T144" i="43"/>
  <c r="AF197" i="43"/>
  <c r="T172" i="43"/>
  <c r="N239" i="43"/>
  <c r="AB203" i="43"/>
  <c r="Z176" i="43"/>
  <c r="F173" i="43"/>
  <c r="Z167" i="43"/>
  <c r="AB144" i="43"/>
  <c r="N129" i="43"/>
  <c r="AD203" i="43"/>
  <c r="R200" i="43"/>
  <c r="X149" i="43"/>
  <c r="AD144" i="43"/>
  <c r="V233" i="43"/>
  <c r="V203" i="43"/>
  <c r="T176" i="43"/>
  <c r="F168" i="43"/>
  <c r="Z161" i="43"/>
  <c r="Z144" i="43"/>
  <c r="Z122" i="43"/>
  <c r="AF88" i="43"/>
  <c r="AF108" i="43"/>
  <c r="AB107" i="43"/>
  <c r="X144" i="43"/>
  <c r="Z229" i="43"/>
  <c r="T239" i="43"/>
  <c r="V229" i="43"/>
  <c r="AB204" i="43"/>
  <c r="R198" i="43"/>
  <c r="V190" i="43"/>
  <c r="X175" i="43"/>
  <c r="F167" i="43"/>
  <c r="V160" i="43"/>
  <c r="V129" i="43"/>
  <c r="Z107" i="43"/>
  <c r="X96" i="43"/>
  <c r="AF175" i="43"/>
  <c r="AB168" i="43"/>
  <c r="AD160" i="43"/>
  <c r="R144" i="43"/>
  <c r="R239" i="43"/>
  <c r="X218" i="43"/>
  <c r="F215" i="43"/>
  <c r="T209" i="43"/>
  <c r="F203" i="43"/>
  <c r="AB200" i="43"/>
  <c r="V184" i="43"/>
  <c r="X172" i="43"/>
  <c r="T160" i="43"/>
  <c r="V157" i="43"/>
  <c r="AF144" i="43"/>
  <c r="N144" i="43"/>
  <c r="T100" i="43"/>
  <c r="T96" i="43"/>
  <c r="Z225" i="43"/>
  <c r="AB193" i="43"/>
  <c r="V124" i="43"/>
  <c r="X193" i="43"/>
  <c r="T235" i="43"/>
  <c r="T225" i="43"/>
  <c r="T173" i="43"/>
  <c r="X167" i="43"/>
  <c r="R161" i="43"/>
  <c r="V237" i="43"/>
  <c r="AB230" i="43"/>
  <c r="AD229" i="43"/>
  <c r="AD225" i="43"/>
  <c r="AF210" i="43"/>
  <c r="N210" i="43"/>
  <c r="AF161" i="43"/>
  <c r="T159" i="43"/>
  <c r="AD145" i="43"/>
  <c r="F135" i="43"/>
  <c r="X133" i="43"/>
  <c r="F133" i="43"/>
  <c r="AF100" i="43"/>
  <c r="Z89" i="43"/>
  <c r="X88" i="43"/>
  <c r="F83" i="43"/>
  <c r="X81" i="43"/>
  <c r="T89" i="43"/>
  <c r="R89" i="43"/>
  <c r="V83" i="43"/>
  <c r="X110" i="43"/>
  <c r="X102" i="43"/>
  <c r="Z95" i="43"/>
  <c r="X86" i="43"/>
  <c r="Z79" i="43"/>
  <c r="T133" i="43"/>
  <c r="X226" i="43"/>
  <c r="T161" i="43"/>
  <c r="AB137" i="43"/>
  <c r="R133" i="43"/>
  <c r="T124" i="43"/>
  <c r="T229" i="43"/>
  <c r="V226" i="43"/>
  <c r="AD151" i="43"/>
  <c r="Z137" i="43"/>
  <c r="V127" i="43"/>
  <c r="R124" i="43"/>
  <c r="AB237" i="43"/>
  <c r="R235" i="43"/>
  <c r="F227" i="43"/>
  <c r="T226" i="43"/>
  <c r="X216" i="43"/>
  <c r="V210" i="43"/>
  <c r="X207" i="43"/>
  <c r="X204" i="43"/>
  <c r="Z202" i="43"/>
  <c r="V199" i="43"/>
  <c r="AF196" i="43"/>
  <c r="R173" i="43"/>
  <c r="AF169" i="43"/>
  <c r="V167" i="43"/>
  <c r="R163" i="43"/>
  <c r="T151" i="43"/>
  <c r="X137" i="43"/>
  <c r="F132" i="43"/>
  <c r="Z120" i="43"/>
  <c r="T110" i="43"/>
  <c r="AF106" i="43"/>
  <c r="T102" i="43"/>
  <c r="AF98" i="43"/>
  <c r="AF89" i="43"/>
  <c r="N89" i="43"/>
  <c r="T86" i="43"/>
  <c r="V225" i="43"/>
  <c r="AD220" i="43"/>
  <c r="AD120" i="43"/>
  <c r="Z220" i="43"/>
  <c r="Z204" i="43"/>
  <c r="T193" i="43"/>
  <c r="V175" i="43"/>
  <c r="AD163" i="43"/>
  <c r="AB120" i="43"/>
  <c r="Z237" i="43"/>
  <c r="AF230" i="43"/>
  <c r="N230" i="43"/>
  <c r="N229" i="43"/>
  <c r="V216" i="43"/>
  <c r="T210" i="43"/>
  <c r="V207" i="43"/>
  <c r="V204" i="43"/>
  <c r="AD196" i="43"/>
  <c r="T194" i="43"/>
  <c r="AB192" i="43"/>
  <c r="N161" i="43"/>
  <c r="X159" i="43"/>
  <c r="T155" i="43"/>
  <c r="AF146" i="43"/>
  <c r="X140" i="43"/>
  <c r="AB134" i="43"/>
  <c r="F128" i="43"/>
  <c r="V120" i="43"/>
  <c r="AB106" i="43"/>
  <c r="AD89" i="43"/>
  <c r="AF220" i="43"/>
  <c r="V235" i="43"/>
  <c r="T230" i="43"/>
  <c r="AD230" i="43"/>
  <c r="T216" i="43"/>
  <c r="Z196" i="43"/>
  <c r="T181" i="43"/>
  <c r="R155" i="43"/>
  <c r="T120" i="43"/>
  <c r="AF93" i="43"/>
  <c r="AB89" i="43"/>
  <c r="AB88" i="43"/>
  <c r="Z81" i="43"/>
  <c r="T157" i="43"/>
  <c r="Z152" i="43"/>
  <c r="AD143" i="43"/>
  <c r="X238" i="43"/>
  <c r="X227" i="43"/>
  <c r="X223" i="43"/>
  <c r="T130" i="43"/>
  <c r="Z231" i="43"/>
  <c r="V227" i="43"/>
  <c r="X212" i="43"/>
  <c r="T203" i="43"/>
  <c r="Z158" i="43"/>
  <c r="R152" i="43"/>
  <c r="T137" i="43"/>
  <c r="R130" i="43"/>
  <c r="AD219" i="43"/>
  <c r="AF218" i="43"/>
  <c r="AD204" i="43"/>
  <c r="N204" i="43"/>
  <c r="AB202" i="43"/>
  <c r="N196" i="43"/>
  <c r="Z186" i="43"/>
  <c r="X184" i="43"/>
  <c r="F184" i="43"/>
  <c r="AD167" i="43"/>
  <c r="X157" i="43"/>
  <c r="F157" i="43"/>
  <c r="AF152" i="43"/>
  <c r="AD137" i="43"/>
  <c r="X121" i="43"/>
  <c r="F121" i="43"/>
  <c r="X105" i="43"/>
  <c r="AD91" i="43"/>
  <c r="F91" i="43"/>
  <c r="T112" i="43"/>
  <c r="T122" i="43"/>
  <c r="T121" i="43"/>
  <c r="T105" i="43"/>
  <c r="AB98" i="43"/>
  <c r="V93" i="43"/>
  <c r="V91" i="43"/>
  <c r="X125" i="43"/>
  <c r="AF123" i="43"/>
  <c r="R122" i="43"/>
  <c r="F107" i="43"/>
  <c r="R105" i="43"/>
  <c r="Z98" i="43"/>
  <c r="T93" i="43"/>
  <c r="T91" i="43"/>
  <c r="AF105" i="43"/>
  <c r="T98" i="43"/>
  <c r="R93" i="43"/>
  <c r="T83" i="43"/>
  <c r="T218" i="43"/>
  <c r="R184" i="43"/>
  <c r="V165" i="43"/>
  <c r="AB158" i="43"/>
  <c r="T219" i="43"/>
  <c r="V196" i="43"/>
  <c r="X191" i="43"/>
  <c r="Z168" i="43"/>
  <c r="T165" i="43"/>
  <c r="V143" i="43"/>
  <c r="N121" i="43"/>
  <c r="AF239" i="43"/>
  <c r="Z236" i="43"/>
  <c r="X231" i="43"/>
  <c r="T223" i="43"/>
  <c r="V220" i="43"/>
  <c r="R219" i="43"/>
  <c r="N218" i="43"/>
  <c r="AF215" i="43"/>
  <c r="V212" i="43"/>
  <c r="F210" i="43"/>
  <c r="Z208" i="43"/>
  <c r="T204" i="43"/>
  <c r="Z201" i="43"/>
  <c r="AB197" i="43"/>
  <c r="T196" i="43"/>
  <c r="T195" i="43"/>
  <c r="V191" i="43"/>
  <c r="Z187" i="43"/>
  <c r="AD184" i="43"/>
  <c r="T180" i="43"/>
  <c r="T167" i="43"/>
  <c r="R165" i="43"/>
  <c r="AD161" i="43"/>
  <c r="AF160" i="43"/>
  <c r="F159" i="43"/>
  <c r="AD153" i="43"/>
  <c r="AF148" i="43"/>
  <c r="AB145" i="43"/>
  <c r="T143" i="43"/>
  <c r="R137" i="43"/>
  <c r="X135" i="43"/>
  <c r="N128" i="43"/>
  <c r="AF121" i="43"/>
  <c r="V113" i="43"/>
  <c r="V107" i="43"/>
  <c r="AD105" i="43"/>
  <c r="N105" i="43"/>
  <c r="AF101" i="43"/>
  <c r="AB99" i="43"/>
  <c r="V95" i="43"/>
  <c r="V88" i="43"/>
  <c r="AF85" i="43"/>
  <c r="AF80" i="43"/>
  <c r="V121" i="43"/>
  <c r="AB231" i="43"/>
  <c r="AD177" i="43"/>
  <c r="R157" i="43"/>
  <c r="T152" i="43"/>
  <c r="X134" i="43"/>
  <c r="V223" i="43"/>
  <c r="X220" i="43"/>
  <c r="X195" i="43"/>
  <c r="V180" i="43"/>
  <c r="Z177" i="43"/>
  <c r="V125" i="43"/>
  <c r="AB123" i="43"/>
  <c r="F237" i="43"/>
  <c r="X236" i="43"/>
  <c r="V231" i="43"/>
  <c r="X215" i="43"/>
  <c r="X208" i="43"/>
  <c r="R204" i="43"/>
  <c r="X201" i="43"/>
  <c r="T197" i="43"/>
  <c r="R196" i="43"/>
  <c r="T191" i="43"/>
  <c r="AB184" i="43"/>
  <c r="X183" i="43"/>
  <c r="AF176" i="43"/>
  <c r="AF170" i="43"/>
  <c r="AB161" i="43"/>
  <c r="Z153" i="43"/>
  <c r="X145" i="43"/>
  <c r="Z133" i="43"/>
  <c r="AF122" i="43"/>
  <c r="AD121" i="43"/>
  <c r="T113" i="43"/>
  <c r="T107" i="43"/>
  <c r="AB105" i="43"/>
  <c r="T104" i="43"/>
  <c r="V101" i="43"/>
  <c r="T99" i="43"/>
  <c r="V97" i="43"/>
  <c r="AF92" i="43"/>
  <c r="AF90" i="43"/>
  <c r="T88" i="43"/>
  <c r="V85" i="43"/>
  <c r="AB80" i="43"/>
  <c r="AB152" i="43"/>
  <c r="T184" i="43"/>
  <c r="Z134" i="43"/>
  <c r="AB143" i="43"/>
  <c r="V238" i="43"/>
  <c r="T134" i="43"/>
  <c r="T236" i="43"/>
  <c r="N219" i="43"/>
  <c r="Z216" i="43"/>
  <c r="F216" i="43"/>
  <c r="AB211" i="43"/>
  <c r="AF204" i="43"/>
  <c r="N195" i="43"/>
  <c r="Z184" i="43"/>
  <c r="N180" i="43"/>
  <c r="T170" i="43"/>
  <c r="N167" i="43"/>
  <c r="Z157" i="43"/>
  <c r="AF137" i="43"/>
  <c r="N137" i="43"/>
  <c r="AD122" i="43"/>
  <c r="AB121" i="43"/>
  <c r="V117" i="43"/>
  <c r="R113" i="43"/>
  <c r="AF109" i="43"/>
  <c r="Z105" i="43"/>
  <c r="R104" i="43"/>
  <c r="T101" i="43"/>
  <c r="R99" i="43"/>
  <c r="X94" i="43"/>
  <c r="AB90" i="43"/>
  <c r="AB82" i="43"/>
  <c r="X80" i="43"/>
  <c r="V215" i="43"/>
  <c r="T237" i="43"/>
  <c r="Z228" i="43"/>
  <c r="Z238" i="43"/>
  <c r="AD237" i="43"/>
  <c r="AD231" i="43"/>
  <c r="N231" i="43"/>
  <c r="Z227" i="43"/>
  <c r="V224" i="43"/>
  <c r="F224" i="43"/>
  <c r="R222" i="43"/>
  <c r="AD222" i="43"/>
  <c r="F218" i="43"/>
  <c r="V218" i="43"/>
  <c r="AD216" i="43"/>
  <c r="AD211" i="43"/>
  <c r="X182" i="43"/>
  <c r="T182" i="43"/>
  <c r="V182" i="43"/>
  <c r="AD180" i="43"/>
  <c r="F174" i="43"/>
  <c r="X174" i="43"/>
  <c r="F156" i="43"/>
  <c r="X156" i="43"/>
  <c r="F145" i="43"/>
  <c r="N145" i="43"/>
  <c r="AF145" i="43"/>
  <c r="R145" i="43"/>
  <c r="Z145" i="43"/>
  <c r="N142" i="43"/>
  <c r="T142" i="43"/>
  <c r="X142" i="43"/>
  <c r="Z142" i="43"/>
  <c r="F136" i="43"/>
  <c r="V136" i="43"/>
  <c r="X136" i="43"/>
  <c r="Z136" i="43"/>
  <c r="AF136" i="43"/>
  <c r="F129" i="43"/>
  <c r="X129" i="43"/>
  <c r="Z129" i="43"/>
  <c r="AB129" i="43"/>
  <c r="R129" i="43"/>
  <c r="AF127" i="43"/>
  <c r="F127" i="43"/>
  <c r="X127" i="43"/>
  <c r="Z127" i="43"/>
  <c r="R127" i="43"/>
  <c r="F206" i="43"/>
  <c r="T206" i="43"/>
  <c r="F187" i="43"/>
  <c r="AB187" i="43"/>
  <c r="AD187" i="43"/>
  <c r="N187" i="43"/>
  <c r="AF187" i="43"/>
  <c r="T187" i="43"/>
  <c r="X180" i="43"/>
  <c r="Z180" i="43"/>
  <c r="AB180" i="43"/>
  <c r="R180" i="43"/>
  <c r="F163" i="43"/>
  <c r="F138" i="43"/>
  <c r="R138" i="43"/>
  <c r="T138" i="43"/>
  <c r="T126" i="43"/>
  <c r="V126" i="43"/>
  <c r="F115" i="43"/>
  <c r="R115" i="43"/>
  <c r="T115" i="43"/>
  <c r="AF115" i="43"/>
  <c r="Z211" i="43"/>
  <c r="F192" i="43"/>
  <c r="V192" i="43"/>
  <c r="X192" i="43"/>
  <c r="Z192" i="43"/>
  <c r="AF192" i="43"/>
  <c r="N185" i="43"/>
  <c r="Z185" i="43"/>
  <c r="F212" i="43"/>
  <c r="AF212" i="43"/>
  <c r="R202" i="43"/>
  <c r="AD202" i="43"/>
  <c r="AF202" i="43"/>
  <c r="T202" i="43"/>
  <c r="T192" i="43"/>
  <c r="X187" i="43"/>
  <c r="F177" i="43"/>
  <c r="R177" i="43"/>
  <c r="T177" i="43"/>
  <c r="AB177" i="43"/>
  <c r="N168" i="43"/>
  <c r="AD168" i="43"/>
  <c r="AF168" i="43"/>
  <c r="R168" i="43"/>
  <c r="X168" i="43"/>
  <c r="V163" i="43"/>
  <c r="T162" i="43"/>
  <c r="AF162" i="43"/>
  <c r="X160" i="43"/>
  <c r="Z160" i="43"/>
  <c r="AB160" i="43"/>
  <c r="R160" i="43"/>
  <c r="F153" i="43"/>
  <c r="R153" i="43"/>
  <c r="T153" i="43"/>
  <c r="AB153" i="43"/>
  <c r="AB213" i="43"/>
  <c r="R212" i="43"/>
  <c r="F179" i="43"/>
  <c r="AB179" i="43"/>
  <c r="AD179" i="43"/>
  <c r="R179" i="43"/>
  <c r="AB149" i="43"/>
  <c r="Z149" i="43"/>
  <c r="T149" i="43"/>
  <c r="AB141" i="43"/>
  <c r="R141" i="43"/>
  <c r="F141" i="43"/>
  <c r="X141" i="43"/>
  <c r="T224" i="43"/>
  <c r="T238" i="43"/>
  <c r="T212" i="43"/>
  <c r="AD224" i="43"/>
  <c r="T213" i="43"/>
  <c r="X234" i="43"/>
  <c r="T232" i="43"/>
  <c r="X228" i="43"/>
  <c r="AB224" i="43"/>
  <c r="AF221" i="43"/>
  <c r="F220" i="43"/>
  <c r="AB220" i="43"/>
  <c r="AD218" i="43"/>
  <c r="AB217" i="43"/>
  <c r="R216" i="43"/>
  <c r="V208" i="43"/>
  <c r="X203" i="43"/>
  <c r="Z203" i="43"/>
  <c r="AF203" i="43"/>
  <c r="N200" i="43"/>
  <c r="F200" i="43"/>
  <c r="X200" i="43"/>
  <c r="Z200" i="43"/>
  <c r="AF200" i="43"/>
  <c r="F188" i="43"/>
  <c r="AD188" i="43"/>
  <c r="AF188" i="43"/>
  <c r="R188" i="43"/>
  <c r="T185" i="43"/>
  <c r="AD178" i="43"/>
  <c r="N178" i="43"/>
  <c r="AB178" i="43"/>
  <c r="X177" i="43"/>
  <c r="AD171" i="43"/>
  <c r="N171" i="43"/>
  <c r="F171" i="43"/>
  <c r="V171" i="43"/>
  <c r="F169" i="43"/>
  <c r="Z169" i="43"/>
  <c r="AB169" i="43"/>
  <c r="N169" i="43"/>
  <c r="AD169" i="43"/>
  <c r="T169" i="43"/>
  <c r="T168" i="43"/>
  <c r="T164" i="43"/>
  <c r="F164" i="43"/>
  <c r="R154" i="43"/>
  <c r="T154" i="43"/>
  <c r="X153" i="43"/>
  <c r="V149" i="43"/>
  <c r="Z141" i="43"/>
  <c r="AF135" i="43"/>
  <c r="Z135" i="43"/>
  <c r="AB135" i="43"/>
  <c r="AD135" i="43"/>
  <c r="T135" i="43"/>
  <c r="R128" i="43"/>
  <c r="AB128" i="43"/>
  <c r="AD128" i="43"/>
  <c r="AF128" i="43"/>
  <c r="V128" i="43"/>
  <c r="AB228" i="43"/>
  <c r="AF224" i="43"/>
  <c r="X211" i="43"/>
  <c r="R192" i="43"/>
  <c r="AB185" i="43"/>
  <c r="AD239" i="43"/>
  <c r="AF238" i="43"/>
  <c r="AB239" i="43"/>
  <c r="AD238" i="43"/>
  <c r="N238" i="43"/>
  <c r="N237" i="43"/>
  <c r="Z235" i="43"/>
  <c r="V234" i="43"/>
  <c r="R231" i="43"/>
  <c r="F226" i="43"/>
  <c r="Z224" i="43"/>
  <c r="AF223" i="43"/>
  <c r="AB221" i="43"/>
  <c r="T220" i="43"/>
  <c r="V219" i="43"/>
  <c r="F219" i="43"/>
  <c r="AB218" i="43"/>
  <c r="Z217" i="43"/>
  <c r="AD212" i="43"/>
  <c r="N212" i="43"/>
  <c r="R203" i="43"/>
  <c r="AI203" i="43" s="1"/>
  <c r="N202" i="43"/>
  <c r="V200" i="43"/>
  <c r="N192" i="43"/>
  <c r="Z188" i="43"/>
  <c r="AB186" i="43"/>
  <c r="Z183" i="43"/>
  <c r="F183" i="43"/>
  <c r="AF183" i="43"/>
  <c r="T183" i="43"/>
  <c r="V179" i="43"/>
  <c r="X169" i="43"/>
  <c r="N160" i="43"/>
  <c r="AF151" i="43"/>
  <c r="F151" i="43"/>
  <c r="X151" i="43"/>
  <c r="Z151" i="43"/>
  <c r="AB151" i="43"/>
  <c r="R149" i="43"/>
  <c r="V141" i="43"/>
  <c r="V135" i="43"/>
  <c r="X128" i="43"/>
  <c r="R224" i="43"/>
  <c r="R211" i="43"/>
  <c r="T211" i="43"/>
  <c r="T227" i="43"/>
  <c r="T205" i="43"/>
  <c r="AB205" i="43"/>
  <c r="R238" i="43"/>
  <c r="R227" i="43"/>
  <c r="N224" i="43"/>
  <c r="AI224" i="43" s="1"/>
  <c r="V211" i="43"/>
  <c r="N208" i="43"/>
  <c r="AB208" i="43"/>
  <c r="AF208" i="43"/>
  <c r="T208" i="43"/>
  <c r="V202" i="43"/>
  <c r="AF235" i="43"/>
  <c r="T231" i="43"/>
  <c r="Z239" i="43"/>
  <c r="X235" i="43"/>
  <c r="F235" i="43"/>
  <c r="F233" i="43"/>
  <c r="AF231" i="43"/>
  <c r="AF227" i="43"/>
  <c r="R220" i="43"/>
  <c r="Z218" i="43"/>
  <c r="N216" i="43"/>
  <c r="AD214" i="43"/>
  <c r="AB212" i="43"/>
  <c r="AF211" i="43"/>
  <c r="T200" i="43"/>
  <c r="F194" i="43"/>
  <c r="V194" i="43"/>
  <c r="X194" i="43"/>
  <c r="Z194" i="43"/>
  <c r="AF194" i="43"/>
  <c r="T188" i="43"/>
  <c r="N186" i="43"/>
  <c r="AD186" i="43"/>
  <c r="AF186" i="43"/>
  <c r="R186" i="43"/>
  <c r="X186" i="43"/>
  <c r="F182" i="43"/>
  <c r="AF180" i="43"/>
  <c r="T179" i="43"/>
  <c r="N177" i="43"/>
  <c r="R175" i="43"/>
  <c r="Z175" i="43"/>
  <c r="AB175" i="43"/>
  <c r="AD175" i="43"/>
  <c r="T175" i="43"/>
  <c r="T171" i="43"/>
  <c r="V169" i="43"/>
  <c r="AF164" i="43"/>
  <c r="N153" i="43"/>
  <c r="V151" i="43"/>
  <c r="T141" i="43"/>
  <c r="Z140" i="43"/>
  <c r="F140" i="43"/>
  <c r="T140" i="43"/>
  <c r="AD136" i="43"/>
  <c r="AF129" i="43"/>
  <c r="T97" i="43"/>
  <c r="Z82" i="43"/>
  <c r="V79" i="43"/>
  <c r="AD176" i="43"/>
  <c r="N176" i="43"/>
  <c r="N155" i="43"/>
  <c r="AD152" i="43"/>
  <c r="N152" i="43"/>
  <c r="N143" i="43"/>
  <c r="Z121" i="43"/>
  <c r="AF120" i="43"/>
  <c r="N120" i="43"/>
  <c r="T116" i="43"/>
  <c r="T114" i="43"/>
  <c r="R110" i="43"/>
  <c r="AD108" i="43"/>
  <c r="X107" i="43"/>
  <c r="AD106" i="43"/>
  <c r="AF104" i="43"/>
  <c r="AF99" i="43"/>
  <c r="N99" i="43"/>
  <c r="N98" i="43"/>
  <c r="R97" i="43"/>
  <c r="V96" i="43"/>
  <c r="F96" i="43"/>
  <c r="T95" i="43"/>
  <c r="Z91" i="43"/>
  <c r="AD90" i="43"/>
  <c r="T84" i="43"/>
  <c r="R83" i="43"/>
  <c r="T82" i="43"/>
  <c r="V81" i="43"/>
  <c r="F81" i="43"/>
  <c r="Z80" i="43"/>
  <c r="F80" i="43"/>
  <c r="T79" i="43"/>
  <c r="R114" i="43"/>
  <c r="AF112" i="43"/>
  <c r="T108" i="43"/>
  <c r="AD104" i="43"/>
  <c r="N104" i="43"/>
  <c r="AF97" i="43"/>
  <c r="Z106" i="43"/>
  <c r="AB104" i="43"/>
  <c r="AD97" i="43"/>
  <c r="N97" i="43"/>
  <c r="R96" i="43"/>
  <c r="Z90" i="43"/>
  <c r="X87" i="43"/>
  <c r="AF83" i="43"/>
  <c r="N83" i="43"/>
  <c r="N82" i="43"/>
  <c r="R81" i="43"/>
  <c r="V80" i="43"/>
  <c r="X196" i="43"/>
  <c r="AF191" i="43"/>
  <c r="F191" i="43"/>
  <c r="AF184" i="43"/>
  <c r="AI184" i="43" s="1"/>
  <c r="X176" i="43"/>
  <c r="X165" i="43"/>
  <c r="F165" i="43"/>
  <c r="X161" i="43"/>
  <c r="AI161" i="43" s="1"/>
  <c r="N159" i="43"/>
  <c r="AD155" i="43"/>
  <c r="X152" i="43"/>
  <c r="V144" i="43"/>
  <c r="AI144" i="43" s="1"/>
  <c r="AJ144" i="43" s="1"/>
  <c r="Z143" i="43"/>
  <c r="AD124" i="43"/>
  <c r="AF113" i="43"/>
  <c r="F113" i="43"/>
  <c r="V109" i="43"/>
  <c r="N108" i="43"/>
  <c r="R107" i="43"/>
  <c r="T106" i="43"/>
  <c r="Z104" i="43"/>
  <c r="T103" i="43"/>
  <c r="R101" i="43"/>
  <c r="Z99" i="43"/>
  <c r="AD98" i="43"/>
  <c r="AB97" i="43"/>
  <c r="AF96" i="43"/>
  <c r="T94" i="43"/>
  <c r="T92" i="43"/>
  <c r="R91" i="43"/>
  <c r="T90" i="43"/>
  <c r="V89" i="43"/>
  <c r="AI89" i="43" s="1"/>
  <c r="Z88" i="43"/>
  <c r="F88" i="43"/>
  <c r="V87" i="43"/>
  <c r="T85" i="43"/>
  <c r="AD83" i="43"/>
  <c r="AF81" i="43"/>
  <c r="T80" i="43"/>
  <c r="T78" i="43"/>
  <c r="V176" i="43"/>
  <c r="V155" i="43"/>
  <c r="V152" i="43"/>
  <c r="X143" i="43"/>
  <c r="F143" i="43"/>
  <c r="N123" i="43"/>
  <c r="N122" i="43"/>
  <c r="X120" i="43"/>
  <c r="F120" i="43"/>
  <c r="V118" i="43"/>
  <c r="T111" i="43"/>
  <c r="T109" i="43"/>
  <c r="AF107" i="43"/>
  <c r="X104" i="43"/>
  <c r="V99" i="43"/>
  <c r="F99" i="43"/>
  <c r="Z97" i="43"/>
  <c r="AD96" i="43"/>
  <c r="N96" i="43"/>
  <c r="T87" i="43"/>
  <c r="R85" i="43"/>
  <c r="AB83" i="43"/>
  <c r="AF82" i="43"/>
  <c r="AD81" i="43"/>
  <c r="N81" i="43"/>
  <c r="R109" i="43"/>
  <c r="AD107" i="43"/>
  <c r="N106" i="43"/>
  <c r="V104" i="43"/>
  <c r="X97" i="43"/>
  <c r="AF91" i="43"/>
  <c r="N91" i="43"/>
  <c r="N90" i="43"/>
  <c r="Z83" i="43"/>
  <c r="AD82" i="43"/>
  <c r="F79" i="43"/>
  <c r="AF32" i="43"/>
  <c r="F32" i="43"/>
  <c r="AF38" i="43"/>
  <c r="T38" i="43"/>
  <c r="V37" i="43"/>
  <c r="AB37" i="43"/>
  <c r="Z37" i="43"/>
  <c r="F37" i="43"/>
  <c r="R37" i="43"/>
  <c r="X37" i="43"/>
  <c r="T37" i="43"/>
  <c r="AF37" i="43"/>
  <c r="AD37" i="43"/>
  <c r="V31" i="43"/>
  <c r="F31" i="43"/>
  <c r="N31" i="43"/>
  <c r="AB31" i="43"/>
  <c r="Z36" i="43"/>
  <c r="X36" i="43"/>
  <c r="V36" i="43"/>
  <c r="AI35" i="43"/>
  <c r="AI230" i="43"/>
  <c r="N217" i="43"/>
  <c r="AD217" i="43"/>
  <c r="AF217" i="43"/>
  <c r="R217" i="43"/>
  <c r="F217" i="43"/>
  <c r="V217" i="43"/>
  <c r="Z207" i="43"/>
  <c r="AB207" i="43"/>
  <c r="N207" i="43"/>
  <c r="AD207" i="43"/>
  <c r="R207" i="43"/>
  <c r="V206" i="43"/>
  <c r="F205" i="43"/>
  <c r="V205" i="43"/>
  <c r="X205" i="43"/>
  <c r="Z205" i="43"/>
  <c r="N205" i="43"/>
  <c r="AD205" i="43"/>
  <c r="X198" i="43"/>
  <c r="Z198" i="43"/>
  <c r="AB198" i="43"/>
  <c r="AF198" i="43"/>
  <c r="X206" i="43"/>
  <c r="Z206" i="43"/>
  <c r="AB206" i="43"/>
  <c r="AF206" i="43"/>
  <c r="R206" i="43"/>
  <c r="F189" i="43"/>
  <c r="V189" i="43"/>
  <c r="X189" i="43"/>
  <c r="Z189" i="43"/>
  <c r="N189" i="43"/>
  <c r="AD189" i="43"/>
  <c r="AF189" i="43"/>
  <c r="R233" i="43"/>
  <c r="X237" i="43"/>
  <c r="V236" i="43"/>
  <c r="F236" i="43"/>
  <c r="R234" i="43"/>
  <c r="AF233" i="43"/>
  <c r="AD232" i="43"/>
  <c r="N232" i="43"/>
  <c r="X229" i="43"/>
  <c r="V228" i="43"/>
  <c r="F228" i="43"/>
  <c r="R226" i="43"/>
  <c r="Z223" i="43"/>
  <c r="AB223" i="43"/>
  <c r="N223" i="43"/>
  <c r="AD223" i="43"/>
  <c r="R223" i="43"/>
  <c r="V222" i="43"/>
  <c r="F222" i="43"/>
  <c r="F221" i="43"/>
  <c r="V221" i="43"/>
  <c r="X221" i="43"/>
  <c r="Z221" i="43"/>
  <c r="N221" i="43"/>
  <c r="AD221" i="43"/>
  <c r="T217" i="43"/>
  <c r="Z215" i="43"/>
  <c r="AB215" i="43"/>
  <c r="N215" i="43"/>
  <c r="AD215" i="43"/>
  <c r="R215" i="43"/>
  <c r="V214" i="43"/>
  <c r="F213" i="43"/>
  <c r="V213" i="43"/>
  <c r="X213" i="43"/>
  <c r="Z213" i="43"/>
  <c r="N213" i="43"/>
  <c r="AD213" i="43"/>
  <c r="R205" i="43"/>
  <c r="AI204" i="43"/>
  <c r="N201" i="43"/>
  <c r="AD201" i="43"/>
  <c r="AF201" i="43"/>
  <c r="R201" i="43"/>
  <c r="F201" i="43"/>
  <c r="V201" i="43"/>
  <c r="N198" i="43"/>
  <c r="AD190" i="43"/>
  <c r="AB189" i="43"/>
  <c r="AF234" i="43"/>
  <c r="X214" i="43"/>
  <c r="Z214" i="43"/>
  <c r="AB214" i="43"/>
  <c r="AF214" i="43"/>
  <c r="AI210" i="43"/>
  <c r="N206" i="43"/>
  <c r="X190" i="43"/>
  <c r="Z190" i="43"/>
  <c r="AB190" i="43"/>
  <c r="AF190" i="43"/>
  <c r="R190" i="43"/>
  <c r="T189" i="43"/>
  <c r="R232" i="43"/>
  <c r="AF226" i="43"/>
  <c r="R236" i="43"/>
  <c r="AD234" i="43"/>
  <c r="N234" i="43"/>
  <c r="AB233" i="43"/>
  <c r="Z232" i="43"/>
  <c r="R228" i="43"/>
  <c r="AD226" i="43"/>
  <c r="N226" i="43"/>
  <c r="R214" i="43"/>
  <c r="N209" i="43"/>
  <c r="AD209" i="43"/>
  <c r="AF209" i="43"/>
  <c r="R209" i="43"/>
  <c r="F209" i="43"/>
  <c r="V209" i="43"/>
  <c r="T190" i="43"/>
  <c r="R189" i="43"/>
  <c r="T234" i="43"/>
  <c r="N233" i="43"/>
  <c r="X222" i="43"/>
  <c r="Z222" i="43"/>
  <c r="AB222" i="43"/>
  <c r="AF222" i="43"/>
  <c r="V239" i="43"/>
  <c r="R237" i="43"/>
  <c r="AF236" i="43"/>
  <c r="AD235" i="43"/>
  <c r="N235" i="43"/>
  <c r="AB234" i="43"/>
  <c r="Z233" i="43"/>
  <c r="X232" i="43"/>
  <c r="R229" i="43"/>
  <c r="AF228" i="43"/>
  <c r="AD227" i="43"/>
  <c r="N227" i="43"/>
  <c r="AB226" i="43"/>
  <c r="N225" i="43"/>
  <c r="R225" i="43"/>
  <c r="F225" i="43"/>
  <c r="R221" i="43"/>
  <c r="R213" i="43"/>
  <c r="Z209" i="43"/>
  <c r="T201" i="43"/>
  <c r="AD198" i="43"/>
  <c r="AF232" i="43"/>
  <c r="AD233" i="43"/>
  <c r="AB232" i="43"/>
  <c r="T228" i="43"/>
  <c r="T222" i="43"/>
  <c r="AD236" i="43"/>
  <c r="V232" i="43"/>
  <c r="AD228" i="43"/>
  <c r="X225" i="43"/>
  <c r="N222" i="43"/>
  <c r="N214" i="43"/>
  <c r="X209" i="43"/>
  <c r="AF207" i="43"/>
  <c r="F207" i="43"/>
  <c r="AD206" i="43"/>
  <c r="Z199" i="43"/>
  <c r="AB199" i="43"/>
  <c r="N199" i="43"/>
  <c r="AD199" i="43"/>
  <c r="R199" i="43"/>
  <c r="V198" i="43"/>
  <c r="F198" i="43"/>
  <c r="F197" i="43"/>
  <c r="V197" i="43"/>
  <c r="X197" i="43"/>
  <c r="Z197" i="43"/>
  <c r="N197" i="43"/>
  <c r="AD197" i="43"/>
  <c r="N193" i="43"/>
  <c r="AD193" i="43"/>
  <c r="AF193" i="43"/>
  <c r="R193" i="43"/>
  <c r="F193" i="43"/>
  <c r="V193" i="43"/>
  <c r="N190" i="43"/>
  <c r="N150" i="43"/>
  <c r="AD150" i="43"/>
  <c r="AF150" i="43"/>
  <c r="R150" i="43"/>
  <c r="F150" i="43"/>
  <c r="V150" i="43"/>
  <c r="X147" i="43"/>
  <c r="Z147" i="43"/>
  <c r="AB147" i="43"/>
  <c r="N147" i="43"/>
  <c r="AD147" i="43"/>
  <c r="AF147" i="43"/>
  <c r="R181" i="43"/>
  <c r="N166" i="43"/>
  <c r="AD166" i="43"/>
  <c r="AF166" i="43"/>
  <c r="R166" i="43"/>
  <c r="F166" i="43"/>
  <c r="V166" i="43"/>
  <c r="Z150" i="43"/>
  <c r="Z148" i="43"/>
  <c r="AB148" i="43"/>
  <c r="N148" i="43"/>
  <c r="AD148" i="43"/>
  <c r="R148" i="43"/>
  <c r="T147" i="43"/>
  <c r="X131" i="43"/>
  <c r="Z131" i="43"/>
  <c r="AB131" i="43"/>
  <c r="N131" i="43"/>
  <c r="AD131" i="43"/>
  <c r="AF131" i="43"/>
  <c r="R131" i="43"/>
  <c r="F131" i="43"/>
  <c r="V131" i="43"/>
  <c r="X185" i="43"/>
  <c r="R182" i="43"/>
  <c r="AF181" i="43"/>
  <c r="AF178" i="43"/>
  <c r="AB174" i="43"/>
  <c r="Z166" i="43"/>
  <c r="Z164" i="43"/>
  <c r="AB164" i="43"/>
  <c r="N164" i="43"/>
  <c r="AD164" i="43"/>
  <c r="R164" i="43"/>
  <c r="F162" i="43"/>
  <c r="V162" i="43"/>
  <c r="X162" i="43"/>
  <c r="Z162" i="43"/>
  <c r="N162" i="43"/>
  <c r="AD162" i="43"/>
  <c r="X150" i="43"/>
  <c r="V148" i="43"/>
  <c r="R147" i="43"/>
  <c r="X139" i="43"/>
  <c r="Z139" i="43"/>
  <c r="AB139" i="43"/>
  <c r="N139" i="43"/>
  <c r="AD139" i="43"/>
  <c r="AF139" i="43"/>
  <c r="R139" i="43"/>
  <c r="F139" i="43"/>
  <c r="V139" i="43"/>
  <c r="X202" i="43"/>
  <c r="AB196" i="43"/>
  <c r="Z195" i="43"/>
  <c r="R191" i="43"/>
  <c r="AB188" i="43"/>
  <c r="V185" i="43"/>
  <c r="F185" i="43"/>
  <c r="R183" i="43"/>
  <c r="AF182" i="43"/>
  <c r="AD181" i="43"/>
  <c r="N181" i="43"/>
  <c r="X179" i="43"/>
  <c r="Z179" i="43"/>
  <c r="Z174" i="43"/>
  <c r="X166" i="43"/>
  <c r="V164" i="43"/>
  <c r="X163" i="43"/>
  <c r="Z163" i="43"/>
  <c r="AB163" i="43"/>
  <c r="AF163" i="43"/>
  <c r="AB162" i="43"/>
  <c r="T150" i="43"/>
  <c r="T148" i="43"/>
  <c r="AD182" i="43"/>
  <c r="N182" i="43"/>
  <c r="AB181" i="43"/>
  <c r="F178" i="43"/>
  <c r="V178" i="43"/>
  <c r="X178" i="43"/>
  <c r="Z178" i="43"/>
  <c r="N174" i="43"/>
  <c r="AD174" i="43"/>
  <c r="AF174" i="43"/>
  <c r="R174" i="43"/>
  <c r="T166" i="43"/>
  <c r="T131" i="43"/>
  <c r="AF216" i="43"/>
  <c r="F211" i="43"/>
  <c r="V195" i="43"/>
  <c r="F195" i="43"/>
  <c r="AD191" i="43"/>
  <c r="N191" i="43"/>
  <c r="X188" i="43"/>
  <c r="V187" i="43"/>
  <c r="R185" i="43"/>
  <c r="AD183" i="43"/>
  <c r="N183" i="43"/>
  <c r="AB182" i="43"/>
  <c r="Z181" i="43"/>
  <c r="T178" i="43"/>
  <c r="V174" i="43"/>
  <c r="AF172" i="43"/>
  <c r="R162" i="43"/>
  <c r="N158" i="43"/>
  <c r="AD158" i="43"/>
  <c r="AF158" i="43"/>
  <c r="R158" i="43"/>
  <c r="F158" i="43"/>
  <c r="V158" i="43"/>
  <c r="AF156" i="43"/>
  <c r="F146" i="43"/>
  <c r="V146" i="43"/>
  <c r="X146" i="43"/>
  <c r="Z146" i="43"/>
  <c r="AB146" i="43"/>
  <c r="N146" i="43"/>
  <c r="AD146" i="43"/>
  <c r="T139" i="43"/>
  <c r="AD208" i="43"/>
  <c r="AB191" i="43"/>
  <c r="V188" i="43"/>
  <c r="AF185" i="43"/>
  <c r="AB183" i="43"/>
  <c r="Z182" i="43"/>
  <c r="X181" i="43"/>
  <c r="N179" i="43"/>
  <c r="R178" i="43"/>
  <c r="T174" i="43"/>
  <c r="Z172" i="43"/>
  <c r="AB172" i="43"/>
  <c r="N172" i="43"/>
  <c r="AD172" i="43"/>
  <c r="R172" i="43"/>
  <c r="F170" i="43"/>
  <c r="V170" i="43"/>
  <c r="X170" i="43"/>
  <c r="Z170" i="43"/>
  <c r="N170" i="43"/>
  <c r="AD170" i="43"/>
  <c r="N163" i="43"/>
  <c r="Z156" i="43"/>
  <c r="AB156" i="43"/>
  <c r="N156" i="43"/>
  <c r="AD156" i="43"/>
  <c r="R156" i="43"/>
  <c r="F154" i="43"/>
  <c r="V154" i="43"/>
  <c r="X154" i="43"/>
  <c r="Z154" i="43"/>
  <c r="N154" i="43"/>
  <c r="AD154" i="43"/>
  <c r="AD185" i="43"/>
  <c r="V181" i="43"/>
  <c r="AF179" i="43"/>
  <c r="V172" i="43"/>
  <c r="X171" i="43"/>
  <c r="Z171" i="43"/>
  <c r="AB171" i="43"/>
  <c r="AF171" i="43"/>
  <c r="AB170" i="43"/>
  <c r="X158" i="43"/>
  <c r="V156" i="43"/>
  <c r="X155" i="43"/>
  <c r="Z155" i="43"/>
  <c r="AB155" i="43"/>
  <c r="AF155" i="43"/>
  <c r="AB154" i="43"/>
  <c r="F147" i="43"/>
  <c r="T146" i="43"/>
  <c r="N126" i="43"/>
  <c r="AD126" i="43"/>
  <c r="Z119" i="43"/>
  <c r="X118" i="43"/>
  <c r="AF117" i="43"/>
  <c r="Z125" i="43"/>
  <c r="AB125" i="43"/>
  <c r="N125" i="43"/>
  <c r="AD125" i="43"/>
  <c r="N119" i="43"/>
  <c r="AD119" i="43"/>
  <c r="AF119" i="43"/>
  <c r="R119" i="43"/>
  <c r="AB119" i="43"/>
  <c r="AB118" i="43"/>
  <c r="N118" i="43"/>
  <c r="AD118" i="43"/>
  <c r="AF118" i="43"/>
  <c r="Z118" i="43"/>
  <c r="Z117" i="43"/>
  <c r="AB117" i="43"/>
  <c r="N117" i="43"/>
  <c r="AD117" i="43"/>
  <c r="X117" i="43"/>
  <c r="AF138" i="43"/>
  <c r="AF130" i="43"/>
  <c r="R126" i="43"/>
  <c r="T125" i="43"/>
  <c r="V119" i="43"/>
  <c r="T118" i="43"/>
  <c r="T117" i="43"/>
  <c r="V142" i="43"/>
  <c r="F142" i="43"/>
  <c r="R140" i="43"/>
  <c r="AD138" i="43"/>
  <c r="N138" i="43"/>
  <c r="V134" i="43"/>
  <c r="F134" i="43"/>
  <c r="R132" i="43"/>
  <c r="AD130" i="43"/>
  <c r="N130" i="43"/>
  <c r="R125" i="43"/>
  <c r="X124" i="43"/>
  <c r="Z124" i="43"/>
  <c r="AB124" i="43"/>
  <c r="T119" i="43"/>
  <c r="R118" i="43"/>
  <c r="R117" i="43"/>
  <c r="AF140" i="43"/>
  <c r="AB138" i="43"/>
  <c r="AF132" i="43"/>
  <c r="AB130" i="43"/>
  <c r="AF126" i="43"/>
  <c r="F123" i="43"/>
  <c r="V123" i="43"/>
  <c r="X123" i="43"/>
  <c r="Z123" i="43"/>
  <c r="AF173" i="43"/>
  <c r="AF165" i="43"/>
  <c r="AF157" i="43"/>
  <c r="AF149" i="43"/>
  <c r="R142" i="43"/>
  <c r="AF141" i="43"/>
  <c r="AD140" i="43"/>
  <c r="N140" i="43"/>
  <c r="Z138" i="43"/>
  <c r="R134" i="43"/>
  <c r="AF133" i="43"/>
  <c r="AD132" i="43"/>
  <c r="N132" i="43"/>
  <c r="Z130" i="43"/>
  <c r="AB126" i="43"/>
  <c r="T123" i="43"/>
  <c r="V177" i="43"/>
  <c r="AD173" i="43"/>
  <c r="N173" i="43"/>
  <c r="R167" i="43"/>
  <c r="AD165" i="43"/>
  <c r="N165" i="43"/>
  <c r="R159" i="43"/>
  <c r="AD157" i="43"/>
  <c r="N157" i="43"/>
  <c r="V153" i="43"/>
  <c r="R151" i="43"/>
  <c r="AD149" i="43"/>
  <c r="N149" i="43"/>
  <c r="V145" i="43"/>
  <c r="R143" i="43"/>
  <c r="AF142" i="43"/>
  <c r="AD141" i="43"/>
  <c r="N141" i="43"/>
  <c r="AB140" i="43"/>
  <c r="X138" i="43"/>
  <c r="V137" i="43"/>
  <c r="R135" i="43"/>
  <c r="AF134" i="43"/>
  <c r="AD133" i="43"/>
  <c r="N133" i="43"/>
  <c r="AB132" i="43"/>
  <c r="X130" i="43"/>
  <c r="T128" i="43"/>
  <c r="AD127" i="43"/>
  <c r="N127" i="43"/>
  <c r="Z126" i="43"/>
  <c r="N124" i="43"/>
  <c r="R123" i="43"/>
  <c r="X116" i="43"/>
  <c r="Z116" i="43"/>
  <c r="AB116" i="43"/>
  <c r="N116" i="43"/>
  <c r="AD116" i="43"/>
  <c r="F116" i="43"/>
  <c r="V116" i="43"/>
  <c r="AD142" i="43"/>
  <c r="V138" i="43"/>
  <c r="AD134" i="43"/>
  <c r="V130" i="43"/>
  <c r="AB127" i="43"/>
  <c r="X126" i="43"/>
  <c r="F126" i="43"/>
  <c r="AF125" i="43"/>
  <c r="AF116" i="43"/>
  <c r="AD112" i="43"/>
  <c r="N112" i="43"/>
  <c r="AB111" i="43"/>
  <c r="Z110" i="43"/>
  <c r="X109" i="43"/>
  <c r="V108" i="43"/>
  <c r="F108" i="43"/>
  <c r="R106" i="43"/>
  <c r="AB103" i="43"/>
  <c r="Z102" i="43"/>
  <c r="X101" i="43"/>
  <c r="V100" i="43"/>
  <c r="F100" i="43"/>
  <c r="R98" i="43"/>
  <c r="AB95" i="43"/>
  <c r="Z94" i="43"/>
  <c r="X93" i="43"/>
  <c r="V92" i="43"/>
  <c r="F92" i="43"/>
  <c r="R90" i="43"/>
  <c r="AD88" i="43"/>
  <c r="N88" i="43"/>
  <c r="AB87" i="43"/>
  <c r="Z86" i="43"/>
  <c r="X85" i="43"/>
  <c r="V84" i="43"/>
  <c r="F84" i="43"/>
  <c r="R82" i="43"/>
  <c r="AD80" i="43"/>
  <c r="N80" i="43"/>
  <c r="AB79" i="43"/>
  <c r="Z78" i="43"/>
  <c r="X32" i="43"/>
  <c r="V38" i="43"/>
  <c r="F38" i="43"/>
  <c r="AD113" i="43"/>
  <c r="N113" i="43"/>
  <c r="AB112" i="43"/>
  <c r="Z111" i="43"/>
  <c r="F109" i="43"/>
  <c r="Z103" i="43"/>
  <c r="F101" i="43"/>
  <c r="F93" i="43"/>
  <c r="X78" i="43"/>
  <c r="AD114" i="43"/>
  <c r="N114" i="43"/>
  <c r="AB113" i="43"/>
  <c r="Z112" i="43"/>
  <c r="X111" i="43"/>
  <c r="V110" i="43"/>
  <c r="F110" i="43"/>
  <c r="R108" i="43"/>
  <c r="X103" i="43"/>
  <c r="V102" i="43"/>
  <c r="F102" i="43"/>
  <c r="R100" i="43"/>
  <c r="X95" i="43"/>
  <c r="V94" i="43"/>
  <c r="F94" i="43"/>
  <c r="R92" i="43"/>
  <c r="V86" i="43"/>
  <c r="F86" i="43"/>
  <c r="R84" i="43"/>
  <c r="X79" i="43"/>
  <c r="V78" i="43"/>
  <c r="F78" i="43"/>
  <c r="R38" i="43"/>
  <c r="AD115" i="43"/>
  <c r="N115" i="43"/>
  <c r="AB114" i="43"/>
  <c r="Z113" i="43"/>
  <c r="X112" i="43"/>
  <c r="V111" i="43"/>
  <c r="F111" i="43"/>
  <c r="V103" i="43"/>
  <c r="F103" i="43"/>
  <c r="F95" i="43"/>
  <c r="F87" i="43"/>
  <c r="AB115" i="43"/>
  <c r="Z114" i="43"/>
  <c r="V112" i="43"/>
  <c r="F112" i="43"/>
  <c r="R102" i="43"/>
  <c r="AD100" i="43"/>
  <c r="N100" i="43"/>
  <c r="R94" i="43"/>
  <c r="AD92" i="43"/>
  <c r="N92" i="43"/>
  <c r="R86" i="43"/>
  <c r="AD84" i="43"/>
  <c r="N84" i="43"/>
  <c r="R78" i="43"/>
  <c r="AD38" i="43"/>
  <c r="N38" i="43"/>
  <c r="X122" i="43"/>
  <c r="Z115" i="43"/>
  <c r="X114" i="43"/>
  <c r="R111" i="43"/>
  <c r="AF110" i="43"/>
  <c r="AD109" i="43"/>
  <c r="N109" i="43"/>
  <c r="AB108" i="43"/>
  <c r="X106" i="43"/>
  <c r="R103" i="43"/>
  <c r="AF102" i="43"/>
  <c r="AD101" i="43"/>
  <c r="N101" i="43"/>
  <c r="AB100" i="43"/>
  <c r="X98" i="43"/>
  <c r="R95" i="43"/>
  <c r="AF94" i="43"/>
  <c r="AD93" i="43"/>
  <c r="N93" i="43"/>
  <c r="AB92" i="43"/>
  <c r="X90" i="43"/>
  <c r="R87" i="43"/>
  <c r="AF86" i="43"/>
  <c r="AD85" i="43"/>
  <c r="N85" i="43"/>
  <c r="AB84" i="43"/>
  <c r="X82" i="43"/>
  <c r="R79" i="43"/>
  <c r="AF78" i="43"/>
  <c r="AD32" i="43"/>
  <c r="N32" i="43"/>
  <c r="AB38" i="43"/>
  <c r="V122" i="43"/>
  <c r="AI122" i="43" s="1"/>
  <c r="X115" i="43"/>
  <c r="V114" i="43"/>
  <c r="AF111" i="43"/>
  <c r="AD110" i="43"/>
  <c r="N110" i="43"/>
  <c r="AB109" i="43"/>
  <c r="Z108" i="43"/>
  <c r="V106" i="43"/>
  <c r="AF103" i="43"/>
  <c r="AD102" i="43"/>
  <c r="N102" i="43"/>
  <c r="AB101" i="43"/>
  <c r="Z100" i="43"/>
  <c r="V98" i="43"/>
  <c r="AF95" i="43"/>
  <c r="AD94" i="43"/>
  <c r="N94" i="43"/>
  <c r="AB93" i="43"/>
  <c r="Z92" i="43"/>
  <c r="V90" i="43"/>
  <c r="AF87" i="43"/>
  <c r="AD86" i="43"/>
  <c r="N86" i="43"/>
  <c r="AB85" i="43"/>
  <c r="Z84" i="43"/>
  <c r="V82" i="43"/>
  <c r="AF79" i="43"/>
  <c r="AD78" i="43"/>
  <c r="N78" i="43"/>
  <c r="AB32" i="43"/>
  <c r="Z38" i="43"/>
  <c r="V115" i="43"/>
  <c r="AD111" i="43"/>
  <c r="AD103" i="43"/>
  <c r="AD95" i="43"/>
  <c r="AD87" i="43"/>
  <c r="AD79" i="43"/>
  <c r="AK50" i="49"/>
  <c r="AK110" i="49"/>
  <c r="AK111" i="49"/>
  <c r="AK99" i="49"/>
  <c r="AK100" i="49"/>
  <c r="AK97" i="49"/>
  <c r="AK98" i="49"/>
  <c r="AK83" i="49"/>
  <c r="AK31" i="49"/>
  <c r="AK84" i="49"/>
  <c r="AK85" i="49"/>
  <c r="AK86" i="49"/>
  <c r="AK87" i="49"/>
  <c r="AK88" i="49"/>
  <c r="AK89" i="49"/>
  <c r="AK90" i="49"/>
  <c r="AK91" i="49"/>
  <c r="AK92" i="49"/>
  <c r="AK93" i="49"/>
  <c r="AK94" i="49"/>
  <c r="AK95" i="49"/>
  <c r="AK96" i="49"/>
  <c r="AK82" i="49"/>
  <c r="AK79" i="49"/>
  <c r="AK80" i="49"/>
  <c r="AK81" i="49"/>
  <c r="AK76" i="49"/>
  <c r="AK77" i="49"/>
  <c r="AK78" i="49"/>
  <c r="AK73" i="49"/>
  <c r="AK58" i="49"/>
  <c r="AK74" i="49"/>
  <c r="AK75" i="49"/>
  <c r="AK65" i="49"/>
  <c r="AK66" i="49"/>
  <c r="B69" i="49"/>
  <c r="D69" i="49"/>
  <c r="AK69" i="49"/>
  <c r="B70" i="49"/>
  <c r="C70" i="49"/>
  <c r="D70" i="49"/>
  <c r="AK70" i="49"/>
  <c r="B71" i="49"/>
  <c r="C71" i="49"/>
  <c r="D71" i="49"/>
  <c r="AK71" i="49"/>
  <c r="B72" i="49"/>
  <c r="C72" i="49"/>
  <c r="D72" i="49"/>
  <c r="AK72" i="49"/>
  <c r="B112" i="49"/>
  <c r="C112" i="49"/>
  <c r="D112" i="49"/>
  <c r="AK112" i="49"/>
  <c r="B113" i="49"/>
  <c r="C113" i="49"/>
  <c r="D113" i="49"/>
  <c r="AK113" i="49"/>
  <c r="B114" i="49"/>
  <c r="C114" i="49"/>
  <c r="D114" i="49"/>
  <c r="AK114" i="49"/>
  <c r="B115" i="49"/>
  <c r="C115" i="49"/>
  <c r="D115" i="49"/>
  <c r="AK115" i="49"/>
  <c r="B116" i="49"/>
  <c r="C116" i="49"/>
  <c r="D116" i="49"/>
  <c r="AK116" i="49"/>
  <c r="B117" i="49"/>
  <c r="C117" i="49"/>
  <c r="D117" i="49"/>
  <c r="AK117" i="49"/>
  <c r="B118" i="49"/>
  <c r="C118" i="49"/>
  <c r="D118" i="49"/>
  <c r="AK118" i="49"/>
  <c r="B119" i="49"/>
  <c r="C119" i="49"/>
  <c r="D119" i="49"/>
  <c r="AK119" i="49"/>
  <c r="B120" i="49"/>
  <c r="C120" i="49"/>
  <c r="D120" i="49"/>
  <c r="AK120" i="49"/>
  <c r="B121" i="49"/>
  <c r="C121" i="49"/>
  <c r="D121" i="49"/>
  <c r="AK121" i="49"/>
  <c r="B122" i="49"/>
  <c r="C122" i="49"/>
  <c r="D122" i="49"/>
  <c r="AK122" i="49"/>
  <c r="B123" i="49"/>
  <c r="C123" i="49"/>
  <c r="D123" i="49"/>
  <c r="AK123" i="49"/>
  <c r="B124" i="49"/>
  <c r="C124" i="49"/>
  <c r="D124" i="49"/>
  <c r="AK124" i="49"/>
  <c r="B125" i="49"/>
  <c r="C125" i="49"/>
  <c r="D125" i="49"/>
  <c r="AK125" i="49"/>
  <c r="B126" i="49"/>
  <c r="C126" i="49"/>
  <c r="D126" i="49"/>
  <c r="AK126" i="49"/>
  <c r="B127" i="49"/>
  <c r="C127" i="49"/>
  <c r="D127" i="49"/>
  <c r="AK127" i="49"/>
  <c r="B128" i="49"/>
  <c r="C128" i="49"/>
  <c r="D128" i="49"/>
  <c r="AK128" i="49"/>
  <c r="B129" i="49"/>
  <c r="C129" i="49"/>
  <c r="D129" i="49"/>
  <c r="AK129" i="49"/>
  <c r="B130" i="49"/>
  <c r="C130" i="49"/>
  <c r="D130" i="49"/>
  <c r="AK130" i="49"/>
  <c r="B131" i="49"/>
  <c r="C131" i="49"/>
  <c r="D131" i="49"/>
  <c r="AK131" i="49"/>
  <c r="B132" i="49"/>
  <c r="C132" i="49"/>
  <c r="D132" i="49"/>
  <c r="AK132" i="49"/>
  <c r="B133" i="49"/>
  <c r="C133" i="49"/>
  <c r="D133" i="49"/>
  <c r="AK133" i="49"/>
  <c r="B134" i="49"/>
  <c r="C134" i="49"/>
  <c r="D134" i="49"/>
  <c r="AK134" i="49"/>
  <c r="B135" i="49"/>
  <c r="C135" i="49"/>
  <c r="D135" i="49"/>
  <c r="AK135" i="49"/>
  <c r="B136" i="49"/>
  <c r="C136" i="49"/>
  <c r="D136" i="49"/>
  <c r="AK136" i="49"/>
  <c r="B137" i="49"/>
  <c r="C137" i="49"/>
  <c r="D137" i="49"/>
  <c r="AK137" i="49"/>
  <c r="B138" i="49"/>
  <c r="C138" i="49"/>
  <c r="D138" i="49"/>
  <c r="AK138" i="49"/>
  <c r="B139" i="49"/>
  <c r="C139" i="49"/>
  <c r="D139" i="49"/>
  <c r="AK139" i="49"/>
  <c r="B140" i="49"/>
  <c r="C140" i="49"/>
  <c r="D140" i="49"/>
  <c r="AK140" i="49"/>
  <c r="B141" i="49"/>
  <c r="C141" i="49"/>
  <c r="D141" i="49"/>
  <c r="AK141" i="49"/>
  <c r="B142" i="49"/>
  <c r="C142" i="49"/>
  <c r="D142" i="49"/>
  <c r="AK142" i="49"/>
  <c r="B143" i="49"/>
  <c r="C143" i="49"/>
  <c r="D143" i="49"/>
  <c r="AK143" i="49"/>
  <c r="B144" i="49"/>
  <c r="C144" i="49"/>
  <c r="D144" i="49"/>
  <c r="AK144" i="49"/>
  <c r="B145" i="49"/>
  <c r="C145" i="49"/>
  <c r="D145" i="49"/>
  <c r="AK145" i="49"/>
  <c r="B146" i="49"/>
  <c r="C146" i="49"/>
  <c r="D146" i="49"/>
  <c r="AK146" i="49"/>
  <c r="B147" i="49"/>
  <c r="C147" i="49"/>
  <c r="D147" i="49"/>
  <c r="AK147" i="49"/>
  <c r="B148" i="49"/>
  <c r="C148" i="49"/>
  <c r="D148" i="49"/>
  <c r="AK148" i="49"/>
  <c r="B149" i="49"/>
  <c r="C149" i="49"/>
  <c r="D149" i="49"/>
  <c r="AK149" i="49"/>
  <c r="B150" i="49"/>
  <c r="C150" i="49"/>
  <c r="D150" i="49"/>
  <c r="AK150" i="49"/>
  <c r="B151" i="49"/>
  <c r="C151" i="49"/>
  <c r="D151" i="49"/>
  <c r="AK151" i="49"/>
  <c r="B152" i="49"/>
  <c r="C152" i="49"/>
  <c r="D152" i="49"/>
  <c r="AK152" i="49"/>
  <c r="B153" i="49"/>
  <c r="C153" i="49"/>
  <c r="D153" i="49"/>
  <c r="AK153" i="49"/>
  <c r="B154" i="49"/>
  <c r="C154" i="49"/>
  <c r="D154" i="49"/>
  <c r="AK154" i="49"/>
  <c r="B155" i="49"/>
  <c r="C155" i="49"/>
  <c r="D155" i="49"/>
  <c r="AK155" i="49"/>
  <c r="B156" i="49"/>
  <c r="C156" i="49"/>
  <c r="D156" i="49"/>
  <c r="AK156" i="49"/>
  <c r="B157" i="49"/>
  <c r="C157" i="49"/>
  <c r="D157" i="49"/>
  <c r="AK157" i="49"/>
  <c r="B158" i="49"/>
  <c r="C158" i="49"/>
  <c r="D158" i="49"/>
  <c r="AK158" i="49"/>
  <c r="B159" i="49"/>
  <c r="C159" i="49"/>
  <c r="D159" i="49"/>
  <c r="AK159" i="49"/>
  <c r="B160" i="49"/>
  <c r="C160" i="49"/>
  <c r="D160" i="49"/>
  <c r="AK160" i="49"/>
  <c r="B161" i="49"/>
  <c r="C161" i="49"/>
  <c r="D161" i="49"/>
  <c r="AK161" i="49"/>
  <c r="B162" i="49"/>
  <c r="C162" i="49"/>
  <c r="D162" i="49"/>
  <c r="AK162" i="49"/>
  <c r="B163" i="49"/>
  <c r="C163" i="49"/>
  <c r="D163" i="49"/>
  <c r="AK163" i="49"/>
  <c r="B164" i="49"/>
  <c r="C164" i="49"/>
  <c r="D164" i="49"/>
  <c r="AK164" i="49"/>
  <c r="B165" i="49"/>
  <c r="C165" i="49"/>
  <c r="D165" i="49"/>
  <c r="AK165" i="49"/>
  <c r="B166" i="49"/>
  <c r="C166" i="49"/>
  <c r="D166" i="49"/>
  <c r="AK166" i="49"/>
  <c r="B167" i="49"/>
  <c r="C167" i="49"/>
  <c r="D167" i="49"/>
  <c r="AK167" i="49"/>
  <c r="B168" i="49"/>
  <c r="C168" i="49"/>
  <c r="D168" i="49"/>
  <c r="AK168" i="49"/>
  <c r="B169" i="49"/>
  <c r="C169" i="49"/>
  <c r="D169" i="49"/>
  <c r="AK169" i="49"/>
  <c r="B170" i="49"/>
  <c r="C170" i="49"/>
  <c r="D170" i="49"/>
  <c r="AK170" i="49"/>
  <c r="B171" i="49"/>
  <c r="C171" i="49"/>
  <c r="D171" i="49"/>
  <c r="AK171" i="49"/>
  <c r="B172" i="49"/>
  <c r="C172" i="49"/>
  <c r="D172" i="49"/>
  <c r="AK172" i="49"/>
  <c r="B173" i="49"/>
  <c r="C173" i="49"/>
  <c r="D173" i="49"/>
  <c r="AK173" i="49"/>
  <c r="B174" i="49"/>
  <c r="C174" i="49"/>
  <c r="D174" i="49"/>
  <c r="AK174" i="49"/>
  <c r="B175" i="49"/>
  <c r="C175" i="49"/>
  <c r="D175" i="49"/>
  <c r="AK175" i="49"/>
  <c r="B176" i="49"/>
  <c r="C176" i="49"/>
  <c r="D176" i="49"/>
  <c r="AK176" i="49"/>
  <c r="B177" i="49"/>
  <c r="C177" i="49"/>
  <c r="D177" i="49"/>
  <c r="AK177" i="49"/>
  <c r="B178" i="49"/>
  <c r="C178" i="49"/>
  <c r="D178" i="49"/>
  <c r="AK178" i="49"/>
  <c r="B179" i="49"/>
  <c r="C179" i="49"/>
  <c r="D179" i="49"/>
  <c r="AK179" i="49"/>
  <c r="B180" i="49"/>
  <c r="C180" i="49"/>
  <c r="D180" i="49"/>
  <c r="AK180" i="49"/>
  <c r="B181" i="49"/>
  <c r="C181" i="49"/>
  <c r="D181" i="49"/>
  <c r="AK181" i="49"/>
  <c r="B182" i="49"/>
  <c r="C182" i="49"/>
  <c r="D182" i="49"/>
  <c r="AK182" i="49"/>
  <c r="B183" i="49"/>
  <c r="C183" i="49"/>
  <c r="D183" i="49"/>
  <c r="AK183" i="49"/>
  <c r="B184" i="49"/>
  <c r="C184" i="49"/>
  <c r="D184" i="49"/>
  <c r="AK184" i="49"/>
  <c r="B185" i="49"/>
  <c r="C185" i="49"/>
  <c r="D185" i="49"/>
  <c r="AK185" i="49"/>
  <c r="B186" i="49"/>
  <c r="C186" i="49"/>
  <c r="D186" i="49"/>
  <c r="AK186" i="49"/>
  <c r="B187" i="49"/>
  <c r="C187" i="49"/>
  <c r="D187" i="49"/>
  <c r="AK187" i="49"/>
  <c r="B188" i="49"/>
  <c r="C188" i="49"/>
  <c r="D188" i="49"/>
  <c r="AK188" i="49"/>
  <c r="B189" i="49"/>
  <c r="C189" i="49"/>
  <c r="D189" i="49"/>
  <c r="AK189" i="49"/>
  <c r="B190" i="49"/>
  <c r="C190" i="49"/>
  <c r="D190" i="49"/>
  <c r="AK190" i="49"/>
  <c r="B191" i="49"/>
  <c r="C191" i="49"/>
  <c r="D191" i="49"/>
  <c r="AK191" i="49"/>
  <c r="B192" i="49"/>
  <c r="C192" i="49"/>
  <c r="D192" i="49"/>
  <c r="AK192" i="49"/>
  <c r="B193" i="49"/>
  <c r="C193" i="49"/>
  <c r="D193" i="49"/>
  <c r="AK193" i="49"/>
  <c r="B194" i="49"/>
  <c r="C194" i="49"/>
  <c r="D194" i="49"/>
  <c r="AK194" i="49"/>
  <c r="B195" i="49"/>
  <c r="C195" i="49"/>
  <c r="D195" i="49"/>
  <c r="AK195" i="49"/>
  <c r="B196" i="49"/>
  <c r="C196" i="49"/>
  <c r="D196" i="49"/>
  <c r="AK196" i="49"/>
  <c r="B197" i="49"/>
  <c r="C197" i="49"/>
  <c r="D197" i="49"/>
  <c r="AK197" i="49"/>
  <c r="B198" i="49"/>
  <c r="C198" i="49"/>
  <c r="D198" i="49"/>
  <c r="AK198" i="49"/>
  <c r="B199" i="49"/>
  <c r="C199" i="49"/>
  <c r="D199" i="49"/>
  <c r="AK199" i="49"/>
  <c r="B200" i="49"/>
  <c r="C200" i="49"/>
  <c r="D200" i="49"/>
  <c r="AK200" i="49"/>
  <c r="B201" i="49"/>
  <c r="C201" i="49"/>
  <c r="D201" i="49"/>
  <c r="AK201" i="49"/>
  <c r="B202" i="49"/>
  <c r="C202" i="49"/>
  <c r="D202" i="49"/>
  <c r="AK202" i="49"/>
  <c r="B203" i="49"/>
  <c r="C203" i="49"/>
  <c r="D203" i="49"/>
  <c r="AK203" i="49"/>
  <c r="B204" i="49"/>
  <c r="C204" i="49"/>
  <c r="D204" i="49"/>
  <c r="AK204" i="49"/>
  <c r="B205" i="49"/>
  <c r="C205" i="49"/>
  <c r="D205" i="49"/>
  <c r="AK205" i="49"/>
  <c r="B206" i="49"/>
  <c r="C206" i="49"/>
  <c r="D206" i="49"/>
  <c r="AK206" i="49"/>
  <c r="B207" i="49"/>
  <c r="C207" i="49"/>
  <c r="D207" i="49"/>
  <c r="AK207" i="49"/>
  <c r="B208" i="49"/>
  <c r="C208" i="49"/>
  <c r="D208" i="49"/>
  <c r="AK208" i="49"/>
  <c r="AJ78" i="51" l="1"/>
  <c r="AL78" i="51"/>
  <c r="AM78" i="51" s="1"/>
  <c r="AJ84" i="51"/>
  <c r="AL84" i="51"/>
  <c r="AM84" i="51" s="1"/>
  <c r="AJ82" i="51"/>
  <c r="AL82" i="51"/>
  <c r="AM82" i="51" s="1"/>
  <c r="AJ74" i="51"/>
  <c r="AL74" i="51"/>
  <c r="AM74" i="51" s="1"/>
  <c r="AJ83" i="51"/>
  <c r="AL83" i="51"/>
  <c r="AM83" i="51" s="1"/>
  <c r="AJ80" i="51"/>
  <c r="AL80" i="51"/>
  <c r="AM80" i="51" s="1"/>
  <c r="AJ81" i="51"/>
  <c r="AL81" i="51"/>
  <c r="AM81" i="51" s="1"/>
  <c r="AJ85" i="51"/>
  <c r="AL85" i="51"/>
  <c r="AM85" i="51" s="1"/>
  <c r="AJ86" i="51"/>
  <c r="AL86" i="51"/>
  <c r="AM86" i="51" s="1"/>
  <c r="AJ76" i="51"/>
  <c r="AL76" i="51"/>
  <c r="AM76" i="51" s="1"/>
  <c r="AJ75" i="51"/>
  <c r="AL75" i="51"/>
  <c r="AM75" i="51" s="1"/>
  <c r="AJ88" i="51"/>
  <c r="AL88" i="51"/>
  <c r="AM88" i="51" s="1"/>
  <c r="AJ87" i="51"/>
  <c r="AL87" i="51"/>
  <c r="AM87" i="51" s="1"/>
  <c r="AJ79" i="51"/>
  <c r="AL79" i="51"/>
  <c r="AM79" i="51" s="1"/>
  <c r="AJ77" i="51"/>
  <c r="AL77" i="51"/>
  <c r="AM77" i="51" s="1"/>
  <c r="AI129" i="43"/>
  <c r="AJ129" i="43" s="1"/>
  <c r="AI238" i="43"/>
  <c r="AJ238" i="43" s="1"/>
  <c r="AI192" i="43"/>
  <c r="AI136" i="43"/>
  <c r="AL136" i="43" s="1"/>
  <c r="AM136" i="43" s="1"/>
  <c r="AI151" i="43"/>
  <c r="AL151" i="43" s="1"/>
  <c r="AM151" i="43" s="1"/>
  <c r="AI99" i="43"/>
  <c r="AJ99" i="43" s="1"/>
  <c r="AI180" i="43"/>
  <c r="AJ180" i="43" s="1"/>
  <c r="AI105" i="43"/>
  <c r="AJ105" i="43" s="1"/>
  <c r="AI96" i="43"/>
  <c r="AJ96" i="43" s="1"/>
  <c r="AI195" i="43"/>
  <c r="AI81" i="43"/>
  <c r="AL81" i="43" s="1"/>
  <c r="AM81" i="43" s="1"/>
  <c r="AI120" i="43"/>
  <c r="AI220" i="43"/>
  <c r="AJ220" i="43" s="1"/>
  <c r="AI212" i="43"/>
  <c r="AL212" i="43" s="1"/>
  <c r="AM212" i="43" s="1"/>
  <c r="AI231" i="43"/>
  <c r="AL231" i="43" s="1"/>
  <c r="AM231" i="43" s="1"/>
  <c r="AI152" i="43"/>
  <c r="AJ152" i="43" s="1"/>
  <c r="AI160" i="43"/>
  <c r="AL160" i="43" s="1"/>
  <c r="AM160" i="43" s="1"/>
  <c r="AI91" i="43"/>
  <c r="AJ91" i="43" s="1"/>
  <c r="AI97" i="43"/>
  <c r="AL97" i="43" s="1"/>
  <c r="AM97" i="43" s="1"/>
  <c r="AI83" i="43"/>
  <c r="AL83" i="43" s="1"/>
  <c r="AM83" i="43" s="1"/>
  <c r="AI200" i="43"/>
  <c r="AJ200" i="43" s="1"/>
  <c r="AI168" i="43"/>
  <c r="AJ168" i="43" s="1"/>
  <c r="AI121" i="43"/>
  <c r="AJ121" i="43" s="1"/>
  <c r="AI176" i="43"/>
  <c r="AI175" i="43"/>
  <c r="AL175" i="43" s="1"/>
  <c r="AM175" i="43" s="1"/>
  <c r="AI218" i="43"/>
  <c r="AJ89" i="43"/>
  <c r="AL89" i="43"/>
  <c r="AM89" i="43" s="1"/>
  <c r="AI177" i="43"/>
  <c r="AJ177" i="43" s="1"/>
  <c r="AI153" i="43"/>
  <c r="AI194" i="43"/>
  <c r="AL194" i="43" s="1"/>
  <c r="AM194" i="43" s="1"/>
  <c r="AI88" i="43"/>
  <c r="AJ88" i="43" s="1"/>
  <c r="AI143" i="43"/>
  <c r="AJ143" i="43" s="1"/>
  <c r="AI159" i="43"/>
  <c r="AJ159" i="43" s="1"/>
  <c r="AI187" i="43"/>
  <c r="AL187" i="43" s="1"/>
  <c r="AM187" i="43" s="1"/>
  <c r="AI227" i="43"/>
  <c r="AI107" i="43"/>
  <c r="AJ107" i="43" s="1"/>
  <c r="AI202" i="43"/>
  <c r="AJ202" i="43" s="1"/>
  <c r="AI169" i="43"/>
  <c r="AJ169" i="43" s="1"/>
  <c r="AI80" i="43"/>
  <c r="AL80" i="43" s="1"/>
  <c r="AM80" i="43" s="1"/>
  <c r="AI135" i="43"/>
  <c r="AJ135" i="43" s="1"/>
  <c r="AI145" i="43"/>
  <c r="AI211" i="43"/>
  <c r="AJ211" i="43" s="1"/>
  <c r="AI216" i="43"/>
  <c r="AJ216" i="43" s="1"/>
  <c r="AI137" i="43"/>
  <c r="AJ137" i="43" s="1"/>
  <c r="AI208" i="43"/>
  <c r="AJ208" i="43" s="1"/>
  <c r="AI128" i="43"/>
  <c r="AL128" i="43" s="1"/>
  <c r="AM128" i="43" s="1"/>
  <c r="AI167" i="43"/>
  <c r="AJ167" i="43" s="1"/>
  <c r="AI104" i="43"/>
  <c r="AJ104" i="43" s="1"/>
  <c r="AI186" i="43"/>
  <c r="AL186" i="43" s="1"/>
  <c r="AM186" i="43" s="1"/>
  <c r="AI219" i="43"/>
  <c r="AJ219" i="43" s="1"/>
  <c r="AI36" i="43"/>
  <c r="AL36" i="43" s="1"/>
  <c r="AI164" i="43"/>
  <c r="AL164" i="43" s="1"/>
  <c r="AM164" i="43" s="1"/>
  <c r="AI188" i="43"/>
  <c r="AJ188" i="43" s="1"/>
  <c r="AI237" i="43"/>
  <c r="AL237" i="43" s="1"/>
  <c r="AM237" i="43" s="1"/>
  <c r="AI31" i="43"/>
  <c r="AL31" i="43" s="1"/>
  <c r="AI196" i="43"/>
  <c r="AL196" i="43" s="1"/>
  <c r="AM196" i="43" s="1"/>
  <c r="AI229" i="43"/>
  <c r="AJ229" i="43" s="1"/>
  <c r="AI239" i="43"/>
  <c r="AL239" i="43" s="1"/>
  <c r="AM239" i="43" s="1"/>
  <c r="AI37" i="43"/>
  <c r="AL37" i="43" s="1"/>
  <c r="AL129" i="43"/>
  <c r="AM129" i="43" s="1"/>
  <c r="AL144" i="43"/>
  <c r="AM144" i="43" s="1"/>
  <c r="AL180" i="43"/>
  <c r="AM180" i="43" s="1"/>
  <c r="AI181" i="43"/>
  <c r="AJ181" i="43" s="1"/>
  <c r="AI115" i="43"/>
  <c r="AJ115" i="43" s="1"/>
  <c r="AI98" i="43"/>
  <c r="AL98" i="43" s="1"/>
  <c r="AM98" i="43" s="1"/>
  <c r="AI127" i="43"/>
  <c r="AJ127" i="43" s="1"/>
  <c r="AI82" i="43"/>
  <c r="AL82" i="43" s="1"/>
  <c r="AM82" i="43" s="1"/>
  <c r="AI90" i="43"/>
  <c r="AJ90" i="43" s="1"/>
  <c r="AI191" i="43"/>
  <c r="AL191" i="43" s="1"/>
  <c r="AM191" i="43" s="1"/>
  <c r="AI215" i="43"/>
  <c r="AJ215" i="43" s="1"/>
  <c r="AI223" i="43"/>
  <c r="AJ223" i="43" s="1"/>
  <c r="AI198" i="43"/>
  <c r="AL198" i="43" s="1"/>
  <c r="AM198" i="43" s="1"/>
  <c r="AI207" i="43"/>
  <c r="AJ207" i="43" s="1"/>
  <c r="AI232" i="43"/>
  <c r="AJ232" i="43" s="1"/>
  <c r="AI109" i="43"/>
  <c r="AJ109" i="43" s="1"/>
  <c r="AI106" i="43"/>
  <c r="AJ106" i="43" s="1"/>
  <c r="AI119" i="43"/>
  <c r="AJ119" i="43" s="1"/>
  <c r="AI235" i="43"/>
  <c r="AL235" i="43" s="1"/>
  <c r="AM235" i="43" s="1"/>
  <c r="AI148" i="43"/>
  <c r="AL148" i="43" s="1"/>
  <c r="AM148" i="43" s="1"/>
  <c r="AI233" i="43"/>
  <c r="AL233" i="43" s="1"/>
  <c r="AM233" i="43" s="1"/>
  <c r="AI87" i="43"/>
  <c r="AL87" i="43" s="1"/>
  <c r="AM87" i="43" s="1"/>
  <c r="AI114" i="43"/>
  <c r="AL114" i="43" s="1"/>
  <c r="AM114" i="43" s="1"/>
  <c r="AI138" i="43"/>
  <c r="AJ138" i="43" s="1"/>
  <c r="AI147" i="43"/>
  <c r="AJ147" i="43" s="1"/>
  <c r="AI172" i="43"/>
  <c r="AL172" i="43" s="1"/>
  <c r="AM172" i="43" s="1"/>
  <c r="AI140" i="43"/>
  <c r="AJ140" i="43" s="1"/>
  <c r="AL35" i="43"/>
  <c r="AI32" i="43"/>
  <c r="AL32" i="43" s="1"/>
  <c r="AI113" i="43"/>
  <c r="AJ113" i="43" s="1"/>
  <c r="AI149" i="43"/>
  <c r="AJ149" i="43" s="1"/>
  <c r="AI165" i="43"/>
  <c r="AJ165" i="43" s="1"/>
  <c r="AI124" i="43"/>
  <c r="AJ124" i="43" s="1"/>
  <c r="AI234" i="43"/>
  <c r="AL234" i="43" s="1"/>
  <c r="AM234" i="43" s="1"/>
  <c r="AL169" i="43"/>
  <c r="AM169" i="43" s="1"/>
  <c r="AI182" i="43"/>
  <c r="AL182" i="43" s="1"/>
  <c r="AM182" i="43" s="1"/>
  <c r="AI173" i="43"/>
  <c r="AJ173" i="43" s="1"/>
  <c r="AI132" i="43"/>
  <c r="AL132" i="43" s="1"/>
  <c r="AM132" i="43" s="1"/>
  <c r="AI118" i="43"/>
  <c r="AJ118" i="43" s="1"/>
  <c r="AI125" i="43"/>
  <c r="AL125" i="43" s="1"/>
  <c r="AM125" i="43" s="1"/>
  <c r="AI155" i="43"/>
  <c r="AL155" i="43" s="1"/>
  <c r="AM155" i="43" s="1"/>
  <c r="AI171" i="43"/>
  <c r="AJ171" i="43" s="1"/>
  <c r="AI163" i="43"/>
  <c r="AL163" i="43" s="1"/>
  <c r="AM163" i="43" s="1"/>
  <c r="AI225" i="43"/>
  <c r="AL225" i="43" s="1"/>
  <c r="AM225" i="43" s="1"/>
  <c r="AI79" i="43"/>
  <c r="AL79" i="43" s="1"/>
  <c r="AM79" i="43" s="1"/>
  <c r="AI112" i="43"/>
  <c r="AL112" i="43" s="1"/>
  <c r="AM112" i="43" s="1"/>
  <c r="AI78" i="43"/>
  <c r="AL78" i="43" s="1"/>
  <c r="AM78" i="43" s="1"/>
  <c r="AI130" i="43"/>
  <c r="AJ130" i="43" s="1"/>
  <c r="AI141" i="43"/>
  <c r="AJ141" i="43" s="1"/>
  <c r="AI156" i="43"/>
  <c r="AL156" i="43" s="1"/>
  <c r="AM156" i="43" s="1"/>
  <c r="AI174" i="43"/>
  <c r="AJ174" i="43" s="1"/>
  <c r="AI226" i="43"/>
  <c r="AL226" i="43" s="1"/>
  <c r="AM226" i="43" s="1"/>
  <c r="AI206" i="43"/>
  <c r="AL206" i="43" s="1"/>
  <c r="AM206" i="43" s="1"/>
  <c r="AI133" i="43"/>
  <c r="AJ133" i="43" s="1"/>
  <c r="AI157" i="43"/>
  <c r="AJ157" i="43" s="1"/>
  <c r="AI117" i="43"/>
  <c r="AL117" i="43" s="1"/>
  <c r="AM117" i="43" s="1"/>
  <c r="AI179" i="43"/>
  <c r="AL179" i="43" s="1"/>
  <c r="AM179" i="43" s="1"/>
  <c r="AI183" i="43"/>
  <c r="AL183" i="43" s="1"/>
  <c r="AM183" i="43" s="1"/>
  <c r="AI190" i="43"/>
  <c r="AL190" i="43" s="1"/>
  <c r="AM190" i="43" s="1"/>
  <c r="AI214" i="43"/>
  <c r="AL214" i="43" s="1"/>
  <c r="AM214" i="43" s="1"/>
  <c r="AJ237" i="43"/>
  <c r="AJ196" i="43"/>
  <c r="AJ151" i="43"/>
  <c r="AJ153" i="43"/>
  <c r="AL153" i="43"/>
  <c r="AM153" i="43" s="1"/>
  <c r="AJ122" i="43"/>
  <c r="AL122" i="43"/>
  <c r="AM122" i="43" s="1"/>
  <c r="AL143" i="43"/>
  <c r="AM143" i="43" s="1"/>
  <c r="AL159" i="43"/>
  <c r="AM159" i="43" s="1"/>
  <c r="AJ227" i="43"/>
  <c r="AL227" i="43"/>
  <c r="AM227" i="43" s="1"/>
  <c r="AL223" i="43"/>
  <c r="AM223" i="43" s="1"/>
  <c r="AI101" i="43"/>
  <c r="AI209" i="43"/>
  <c r="AI189" i="43"/>
  <c r="AI123" i="43"/>
  <c r="AI134" i="43"/>
  <c r="AJ145" i="43"/>
  <c r="AL145" i="43"/>
  <c r="AM145" i="43" s="1"/>
  <c r="AI158" i="43"/>
  <c r="AI150" i="43"/>
  <c r="AI201" i="43"/>
  <c r="AJ175" i="43"/>
  <c r="AJ184" i="43"/>
  <c r="AL184" i="43"/>
  <c r="AM184" i="43" s="1"/>
  <c r="AJ210" i="43"/>
  <c r="AL210" i="43"/>
  <c r="AM210" i="43" s="1"/>
  <c r="AI221" i="43"/>
  <c r="AI236" i="43"/>
  <c r="AI111" i="43"/>
  <c r="AI85" i="43"/>
  <c r="AI102" i="43"/>
  <c r="AI108" i="43"/>
  <c r="AL120" i="43"/>
  <c r="AM120" i="43" s="1"/>
  <c r="AJ120" i="43"/>
  <c r="AI170" i="43"/>
  <c r="AJ194" i="43"/>
  <c r="AI222" i="43"/>
  <c r="AI228" i="43"/>
  <c r="AJ230" i="43"/>
  <c r="AL230" i="43"/>
  <c r="AM230" i="43" s="1"/>
  <c r="AJ195" i="43"/>
  <c r="AL195" i="43"/>
  <c r="AM195" i="43" s="1"/>
  <c r="AI199" i="43"/>
  <c r="AL121" i="43"/>
  <c r="AM121" i="43" s="1"/>
  <c r="AI95" i="43"/>
  <c r="AI100" i="43"/>
  <c r="AI126" i="43"/>
  <c r="AI116" i="43"/>
  <c r="AI146" i="43"/>
  <c r="AL168" i="43"/>
  <c r="AM168" i="43" s="1"/>
  <c r="AI178" i="43"/>
  <c r="AI185" i="43"/>
  <c r="AI131" i="43"/>
  <c r="AI193" i="43"/>
  <c r="AL218" i="43"/>
  <c r="AM218" i="43" s="1"/>
  <c r="AJ218" i="43"/>
  <c r="AI213" i="43"/>
  <c r="AL224" i="43"/>
  <c r="AM224" i="43" s="1"/>
  <c r="AJ224" i="43"/>
  <c r="AI103" i="43"/>
  <c r="AI142" i="43"/>
  <c r="AJ161" i="43"/>
  <c r="AL161" i="43"/>
  <c r="AM161" i="43" s="1"/>
  <c r="AJ176" i="43"/>
  <c r="AL176" i="43"/>
  <c r="AM176" i="43" s="1"/>
  <c r="AI139" i="43"/>
  <c r="AI166" i="43"/>
  <c r="AJ203" i="43"/>
  <c r="AL203" i="43"/>
  <c r="AM203" i="43" s="1"/>
  <c r="AJ192" i="43"/>
  <c r="AL192" i="43"/>
  <c r="AM192" i="43" s="1"/>
  <c r="AJ204" i="43"/>
  <c r="AL204" i="43"/>
  <c r="AM204" i="43" s="1"/>
  <c r="AI205" i="43"/>
  <c r="AI217" i="43"/>
  <c r="AI86" i="43"/>
  <c r="AI94" i="43"/>
  <c r="AI110" i="43"/>
  <c r="AI93" i="43"/>
  <c r="AI38" i="43"/>
  <c r="AI84" i="43"/>
  <c r="AI92" i="43"/>
  <c r="AI154" i="43"/>
  <c r="AI162" i="43"/>
  <c r="AI197" i="43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AK63" i="47"/>
  <c r="AK64" i="47"/>
  <c r="AK65" i="47"/>
  <c r="AK66" i="47"/>
  <c r="AK67" i="47"/>
  <c r="AK45" i="47"/>
  <c r="AK39" i="47"/>
  <c r="AK62" i="47"/>
  <c r="AK56" i="47"/>
  <c r="AK57" i="47"/>
  <c r="AK58" i="47"/>
  <c r="AK61" i="47"/>
  <c r="AK44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AK54" i="46"/>
  <c r="AK55" i="46"/>
  <c r="AK56" i="46"/>
  <c r="AK57" i="46"/>
  <c r="AK58" i="46"/>
  <c r="AK33" i="46"/>
  <c r="AK60" i="46"/>
  <c r="AK61" i="46"/>
  <c r="AK62" i="46"/>
  <c r="AK63" i="46"/>
  <c r="AK53" i="46"/>
  <c r="AK90" i="46"/>
  <c r="AK91" i="46"/>
  <c r="AK92" i="46"/>
  <c r="AK39" i="46"/>
  <c r="AK51" i="46"/>
  <c r="AK52" i="46"/>
  <c r="AK50" i="46"/>
  <c r="AK40" i="46"/>
  <c r="AK41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85" i="45"/>
  <c r="AK37" i="45"/>
  <c r="AK19" i="45"/>
  <c r="AK95" i="45"/>
  <c r="AK96" i="45"/>
  <c r="AK7" i="45"/>
  <c r="AK50" i="45"/>
  <c r="AK78" i="45"/>
  <c r="AK79" i="45"/>
  <c r="AK80" i="45"/>
  <c r="AK62" i="45"/>
  <c r="AK47" i="45"/>
  <c r="AK81" i="45"/>
  <c r="AK82" i="45"/>
  <c r="AK83" i="45"/>
  <c r="AK66" i="45"/>
  <c r="AK75" i="45"/>
  <c r="AK76" i="45"/>
  <c r="AK77" i="45"/>
  <c r="AK67" i="45"/>
  <c r="AK68" i="45"/>
  <c r="AK69" i="45"/>
  <c r="AK70" i="45"/>
  <c r="AK71" i="45"/>
  <c r="AK72" i="45"/>
  <c r="AK73" i="45"/>
  <c r="AK74" i="45"/>
  <c r="AK64" i="45"/>
  <c r="AK65" i="45"/>
  <c r="B71" i="44"/>
  <c r="C71" i="44"/>
  <c r="D71" i="44"/>
  <c r="B72" i="44"/>
  <c r="C72" i="44"/>
  <c r="D72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AL238" i="43" l="1"/>
  <c r="AM238" i="43" s="1"/>
  <c r="AL152" i="43"/>
  <c r="AM152" i="43" s="1"/>
  <c r="AJ186" i="43"/>
  <c r="AL91" i="43"/>
  <c r="AM91" i="43" s="1"/>
  <c r="AL216" i="43"/>
  <c r="AM216" i="43" s="1"/>
  <c r="AL135" i="43"/>
  <c r="AM135" i="43" s="1"/>
  <c r="AJ136" i="43"/>
  <c r="AJ231" i="43"/>
  <c r="AJ187" i="43"/>
  <c r="AL177" i="43"/>
  <c r="AM177" i="43" s="1"/>
  <c r="AL219" i="43"/>
  <c r="AM219" i="43" s="1"/>
  <c r="AJ212" i="43"/>
  <c r="AL208" i="43"/>
  <c r="AM208" i="43" s="1"/>
  <c r="AL211" i="43"/>
  <c r="AM211" i="43" s="1"/>
  <c r="AL220" i="43"/>
  <c r="AM220" i="43" s="1"/>
  <c r="AL202" i="43"/>
  <c r="AM202" i="43" s="1"/>
  <c r="AJ97" i="43"/>
  <c r="AL229" i="43"/>
  <c r="AM229" i="43" s="1"/>
  <c r="AL99" i="43"/>
  <c r="AM99" i="43" s="1"/>
  <c r="AJ81" i="43"/>
  <c r="AL137" i="43"/>
  <c r="AM137" i="43" s="1"/>
  <c r="AJ239" i="43"/>
  <c r="AJ83" i="43"/>
  <c r="AL200" i="43"/>
  <c r="AM200" i="43" s="1"/>
  <c r="AL96" i="43"/>
  <c r="AM96" i="43" s="1"/>
  <c r="AL105" i="43"/>
  <c r="AM105" i="43" s="1"/>
  <c r="AL104" i="43"/>
  <c r="AM104" i="43" s="1"/>
  <c r="AL107" i="43"/>
  <c r="AM107" i="43" s="1"/>
  <c r="AJ128" i="43"/>
  <c r="AJ160" i="43"/>
  <c r="AL167" i="43"/>
  <c r="AM167" i="43" s="1"/>
  <c r="AL88" i="43"/>
  <c r="AM88" i="43" s="1"/>
  <c r="AJ80" i="43"/>
  <c r="AJ164" i="43"/>
  <c r="AL188" i="43"/>
  <c r="AM188" i="43" s="1"/>
  <c r="AL140" i="43"/>
  <c r="AM140" i="43" s="1"/>
  <c r="AJ98" i="43"/>
  <c r="AJ87" i="43"/>
  <c r="AL127" i="43"/>
  <c r="AM127" i="43" s="1"/>
  <c r="AJ148" i="43"/>
  <c r="AL232" i="43"/>
  <c r="AM232" i="43" s="1"/>
  <c r="AJ183" i="43"/>
  <c r="AL149" i="43"/>
  <c r="AM149" i="43" s="1"/>
  <c r="AJ112" i="43"/>
  <c r="AL119" i="43"/>
  <c r="AM119" i="43" s="1"/>
  <c r="AJ191" i="43"/>
  <c r="AL171" i="43"/>
  <c r="AM171" i="43" s="1"/>
  <c r="AL106" i="43"/>
  <c r="AM106" i="43" s="1"/>
  <c r="AL215" i="43"/>
  <c r="AM215" i="43" s="1"/>
  <c r="AL147" i="43"/>
  <c r="AM147" i="43" s="1"/>
  <c r="AJ198" i="43"/>
  <c r="AL118" i="43"/>
  <c r="AM118" i="43" s="1"/>
  <c r="AJ132" i="43"/>
  <c r="AJ114" i="43"/>
  <c r="AL207" i="43"/>
  <c r="AM207" i="43" s="1"/>
  <c r="AL115" i="43"/>
  <c r="AM115" i="43" s="1"/>
  <c r="AL181" i="43"/>
  <c r="AM181" i="43" s="1"/>
  <c r="AJ172" i="43"/>
  <c r="AJ79" i="43"/>
  <c r="AJ78" i="43"/>
  <c r="AL124" i="43"/>
  <c r="AM124" i="43" s="1"/>
  <c r="AJ182" i="43"/>
  <c r="AJ163" i="43"/>
  <c r="AJ82" i="43"/>
  <c r="AL165" i="43"/>
  <c r="AM165" i="43" s="1"/>
  <c r="AL109" i="43"/>
  <c r="AM109" i="43" s="1"/>
  <c r="AL173" i="43"/>
  <c r="AM173" i="43" s="1"/>
  <c r="AJ206" i="43"/>
  <c r="AJ225" i="43"/>
  <c r="AL113" i="43"/>
  <c r="AM113" i="43" s="1"/>
  <c r="AL138" i="43"/>
  <c r="AM138" i="43" s="1"/>
  <c r="AL133" i="43"/>
  <c r="AM133" i="43" s="1"/>
  <c r="AJ235" i="43"/>
  <c r="AJ125" i="43"/>
  <c r="AL157" i="43"/>
  <c r="AM157" i="43" s="1"/>
  <c r="AL90" i="43"/>
  <c r="AM90" i="43" s="1"/>
  <c r="AJ156" i="43"/>
  <c r="AL174" i="43"/>
  <c r="AM174" i="43" s="1"/>
  <c r="AJ214" i="43"/>
  <c r="AJ179" i="43"/>
  <c r="AL141" i="43"/>
  <c r="AM141" i="43" s="1"/>
  <c r="AJ226" i="43"/>
  <c r="AJ233" i="43"/>
  <c r="AL130" i="43"/>
  <c r="AM130" i="43" s="1"/>
  <c r="AJ190" i="43"/>
  <c r="AJ117" i="43"/>
  <c r="AJ155" i="43"/>
  <c r="AJ234" i="43"/>
  <c r="AJ197" i="43"/>
  <c r="AL197" i="43"/>
  <c r="AM197" i="43" s="1"/>
  <c r="AJ94" i="43"/>
  <c r="AL94" i="43"/>
  <c r="AM94" i="43" s="1"/>
  <c r="AL131" i="43"/>
  <c r="AM131" i="43" s="1"/>
  <c r="AJ131" i="43"/>
  <c r="AL116" i="43"/>
  <c r="AM116" i="43" s="1"/>
  <c r="AJ116" i="43"/>
  <c r="AJ158" i="43"/>
  <c r="AL158" i="43"/>
  <c r="AM158" i="43" s="1"/>
  <c r="AJ123" i="43"/>
  <c r="AL123" i="43"/>
  <c r="AM123" i="43" s="1"/>
  <c r="AJ162" i="43"/>
  <c r="AL162" i="43"/>
  <c r="AM162" i="43" s="1"/>
  <c r="AJ86" i="43"/>
  <c r="AL86" i="43"/>
  <c r="AM86" i="43" s="1"/>
  <c r="AJ185" i="43"/>
  <c r="AL185" i="43"/>
  <c r="AM185" i="43" s="1"/>
  <c r="AL126" i="43"/>
  <c r="AM126" i="43" s="1"/>
  <c r="AJ126" i="43"/>
  <c r="AJ170" i="43"/>
  <c r="AL170" i="43"/>
  <c r="AM170" i="43" s="1"/>
  <c r="AJ111" i="43"/>
  <c r="AL111" i="43"/>
  <c r="AM111" i="43" s="1"/>
  <c r="AJ189" i="43"/>
  <c r="AL189" i="43"/>
  <c r="AM189" i="43" s="1"/>
  <c r="AL101" i="43"/>
  <c r="AM101" i="43" s="1"/>
  <c r="AJ101" i="43"/>
  <c r="AJ154" i="43"/>
  <c r="AL154" i="43"/>
  <c r="AM154" i="43" s="1"/>
  <c r="AJ213" i="43"/>
  <c r="AL213" i="43"/>
  <c r="AM213" i="43" s="1"/>
  <c r="AL100" i="43"/>
  <c r="AM100" i="43" s="1"/>
  <c r="AJ100" i="43"/>
  <c r="AL199" i="43"/>
  <c r="AM199" i="43" s="1"/>
  <c r="AJ199" i="43"/>
  <c r="AL236" i="43"/>
  <c r="AM236" i="43" s="1"/>
  <c r="AJ236" i="43"/>
  <c r="AJ209" i="43"/>
  <c r="AL209" i="43"/>
  <c r="AM209" i="43" s="1"/>
  <c r="AL92" i="43"/>
  <c r="AM92" i="43" s="1"/>
  <c r="AJ92" i="43"/>
  <c r="AJ95" i="43"/>
  <c r="AL95" i="43"/>
  <c r="AM95" i="43" s="1"/>
  <c r="AL228" i="43"/>
  <c r="AM228" i="43" s="1"/>
  <c r="AJ228" i="43"/>
  <c r="AJ221" i="43"/>
  <c r="AL221" i="43"/>
  <c r="AM221" i="43" s="1"/>
  <c r="AL84" i="43"/>
  <c r="AM84" i="43" s="1"/>
  <c r="AJ84" i="43"/>
  <c r="AJ217" i="43"/>
  <c r="AL217" i="43"/>
  <c r="AM217" i="43" s="1"/>
  <c r="AJ166" i="43"/>
  <c r="AL166" i="43"/>
  <c r="AM166" i="43" s="1"/>
  <c r="AJ142" i="43"/>
  <c r="AL142" i="43"/>
  <c r="AM142" i="43" s="1"/>
  <c r="AJ178" i="43"/>
  <c r="AL178" i="43"/>
  <c r="AM178" i="43" s="1"/>
  <c r="AL222" i="43"/>
  <c r="AM222" i="43" s="1"/>
  <c r="AJ222" i="43"/>
  <c r="AL108" i="43"/>
  <c r="AM108" i="43" s="1"/>
  <c r="AJ108" i="43"/>
  <c r="AL38" i="43"/>
  <c r="AJ205" i="43"/>
  <c r="AL205" i="43"/>
  <c r="AM205" i="43" s="1"/>
  <c r="AL139" i="43"/>
  <c r="AM139" i="43" s="1"/>
  <c r="AJ139" i="43"/>
  <c r="AJ103" i="43"/>
  <c r="AL103" i="43"/>
  <c r="AM103" i="43" s="1"/>
  <c r="AJ102" i="43"/>
  <c r="AL102" i="43"/>
  <c r="AM102" i="43" s="1"/>
  <c r="AJ134" i="43"/>
  <c r="AL134" i="43"/>
  <c r="AM134" i="43" s="1"/>
  <c r="AL93" i="43"/>
  <c r="AM93" i="43" s="1"/>
  <c r="AJ93" i="43"/>
  <c r="AL85" i="43"/>
  <c r="AM85" i="43" s="1"/>
  <c r="AJ85" i="43"/>
  <c r="AJ201" i="43"/>
  <c r="AL201" i="43"/>
  <c r="AM201" i="43" s="1"/>
  <c r="AJ110" i="43"/>
  <c r="AL110" i="43"/>
  <c r="AM110" i="43" s="1"/>
  <c r="AJ193" i="43"/>
  <c r="AL193" i="43"/>
  <c r="AM193" i="43" s="1"/>
  <c r="AJ146" i="43"/>
  <c r="AL146" i="43"/>
  <c r="AM146" i="43" s="1"/>
  <c r="AJ150" i="43"/>
  <c r="AL150" i="43"/>
  <c r="AM150" i="43" s="1"/>
  <c r="AJ38" i="34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5" i="47" l="1"/>
  <c r="AK90" i="47"/>
  <c r="AK52" i="47"/>
  <c r="AK53" i="47"/>
  <c r="AK70" i="47"/>
  <c r="AK71" i="47"/>
  <c r="AK72" i="47"/>
  <c r="AK73" i="47"/>
  <c r="AK74" i="47"/>
  <c r="AK76" i="47"/>
  <c r="AK77" i="47"/>
  <c r="AK78" i="47"/>
  <c r="AK79" i="47"/>
  <c r="AK80" i="47"/>
  <c r="AK81" i="47"/>
  <c r="AK69" i="47"/>
  <c r="AK68" i="47"/>
  <c r="AK28" i="47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H17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F2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X69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F13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X53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H73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F59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20" i="10"/>
  <c r="AY22" i="10"/>
  <c r="AY23" i="10"/>
  <c r="AY25" i="10"/>
  <c r="AY26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M4" i="53" s="1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23" i="53"/>
  <c r="AK24" i="53"/>
  <c r="AK27" i="53"/>
  <c r="AK26" i="53"/>
  <c r="AK16" i="53"/>
  <c r="AK28" i="53"/>
  <c r="AK33" i="53"/>
  <c r="AK32" i="53"/>
  <c r="AK31" i="53"/>
  <c r="AK30" i="53"/>
  <c r="AK29" i="53"/>
  <c r="AK37" i="53"/>
  <c r="AK36" i="53"/>
  <c r="AK35" i="53"/>
  <c r="AK34" i="53"/>
  <c r="AK25" i="53"/>
  <c r="AK21" i="53"/>
  <c r="AK49" i="53"/>
  <c r="AK22" i="53"/>
  <c r="AK48" i="53"/>
  <c r="AK40" i="53"/>
  <c r="AK47" i="53"/>
  <c r="AK12" i="53"/>
  <c r="AK15" i="53"/>
  <c r="AK6" i="53"/>
  <c r="AK11" i="53"/>
  <c r="AK39" i="53"/>
  <c r="AK46" i="53"/>
  <c r="AK8" i="53"/>
  <c r="AK38" i="53"/>
  <c r="AK7" i="53"/>
  <c r="AK14" i="53"/>
  <c r="AK10" i="53"/>
  <c r="AK18" i="53"/>
  <c r="AK20" i="53"/>
  <c r="AK45" i="53"/>
  <c r="AK13" i="53"/>
  <c r="AK19" i="53"/>
  <c r="AK44" i="53"/>
  <c r="AK43" i="53"/>
  <c r="AK5" i="53"/>
  <c r="AK9" i="53"/>
  <c r="AK17" i="53"/>
  <c r="AK42" i="53"/>
  <c r="AK41" i="53"/>
  <c r="AL2" i="52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24" i="52"/>
  <c r="AK22" i="52"/>
  <c r="AK23" i="52"/>
  <c r="AK25" i="52"/>
  <c r="AK16" i="52"/>
  <c r="AK14" i="52"/>
  <c r="AK18" i="52"/>
  <c r="AK33" i="52"/>
  <c r="AK7" i="52"/>
  <c r="AK17" i="52"/>
  <c r="AK12" i="52"/>
  <c r="AK9" i="52"/>
  <c r="AK32" i="52"/>
  <c r="AK11" i="52"/>
  <c r="AK29" i="52"/>
  <c r="AK19" i="52"/>
  <c r="AK15" i="52"/>
  <c r="AK20" i="52"/>
  <c r="AK13" i="52"/>
  <c r="AK26" i="52"/>
  <c r="AK27" i="52"/>
  <c r="AK21" i="52"/>
  <c r="AK10" i="52"/>
  <c r="AK5" i="52"/>
  <c r="AK28" i="52"/>
  <c r="AK31" i="52"/>
  <c r="AK8" i="52"/>
  <c r="AK6" i="52"/>
  <c r="AK30" i="52"/>
  <c r="AL2" i="51"/>
  <c r="AK41" i="51"/>
  <c r="AK45" i="51"/>
  <c r="AK44" i="51"/>
  <c r="AK43" i="51"/>
  <c r="AK42" i="51"/>
  <c r="AK47" i="51"/>
  <c r="AK46" i="51"/>
  <c r="AK59" i="51"/>
  <c r="AK58" i="51"/>
  <c r="AK57" i="51"/>
  <c r="AK56" i="51"/>
  <c r="AK55" i="51"/>
  <c r="AK54" i="51"/>
  <c r="AK53" i="51"/>
  <c r="AK52" i="51"/>
  <c r="AK51" i="51"/>
  <c r="AK50" i="51"/>
  <c r="AK49" i="51"/>
  <c r="AK48" i="51"/>
  <c r="AK60" i="51"/>
  <c r="AK63" i="51"/>
  <c r="AK5" i="51"/>
  <c r="AK62" i="51"/>
  <c r="AK33" i="51"/>
  <c r="AK61" i="51"/>
  <c r="AK38" i="51"/>
  <c r="AK35" i="51"/>
  <c r="AK30" i="51"/>
  <c r="AK31" i="51"/>
  <c r="AK37" i="51"/>
  <c r="AK73" i="51"/>
  <c r="AK15" i="51"/>
  <c r="AK72" i="51"/>
  <c r="AK29" i="51"/>
  <c r="AK69" i="51"/>
  <c r="AK24" i="51"/>
  <c r="AK39" i="51"/>
  <c r="AK9" i="51"/>
  <c r="AK68" i="51"/>
  <c r="AK23" i="51"/>
  <c r="AK71" i="51"/>
  <c r="AK6" i="51"/>
  <c r="AK22" i="51"/>
  <c r="AK32" i="51"/>
  <c r="AK11" i="51"/>
  <c r="AK16" i="51"/>
  <c r="AK18" i="51"/>
  <c r="AK14" i="51"/>
  <c r="AK19" i="51"/>
  <c r="AK13" i="51"/>
  <c r="AK66" i="51"/>
  <c r="AK65" i="51"/>
  <c r="AK36" i="51"/>
  <c r="AK70" i="51"/>
  <c r="AK64" i="51"/>
  <c r="AK10" i="51"/>
  <c r="AK34" i="51"/>
  <c r="AK12" i="51"/>
  <c r="AK25" i="51"/>
  <c r="AK40" i="51"/>
  <c r="AK7" i="51"/>
  <c r="AK17" i="51"/>
  <c r="AK28" i="51"/>
  <c r="AK27" i="51"/>
  <c r="AK8" i="51"/>
  <c r="AK21" i="51"/>
  <c r="AK67" i="51"/>
  <c r="AK20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25" i="50"/>
  <c r="AK24" i="50"/>
  <c r="AK36" i="50"/>
  <c r="AK35" i="50"/>
  <c r="AK37" i="50"/>
  <c r="AK31" i="50"/>
  <c r="AK39" i="50"/>
  <c r="AK38" i="50"/>
  <c r="AK53" i="50"/>
  <c r="AK52" i="50"/>
  <c r="AK51" i="50"/>
  <c r="AK28" i="50"/>
  <c r="AK50" i="50"/>
  <c r="AK49" i="50"/>
  <c r="AK48" i="50"/>
  <c r="AK11" i="50"/>
  <c r="AK16" i="50"/>
  <c r="AK19" i="50"/>
  <c r="AK15" i="50"/>
  <c r="AK5" i="50"/>
  <c r="AK27" i="50"/>
  <c r="AK47" i="50"/>
  <c r="AK8" i="50"/>
  <c r="AK9" i="50"/>
  <c r="AK41" i="50"/>
  <c r="AK14" i="50"/>
  <c r="AK10" i="50"/>
  <c r="AK42" i="50"/>
  <c r="AK20" i="50"/>
  <c r="AK23" i="50"/>
  <c r="AK18" i="50"/>
  <c r="AK46" i="50"/>
  <c r="AK45" i="50"/>
  <c r="AK22" i="50"/>
  <c r="AK17" i="50"/>
  <c r="AK34" i="50"/>
  <c r="AK30" i="50"/>
  <c r="AK21" i="50"/>
  <c r="AK26" i="50"/>
  <c r="AK32" i="50"/>
  <c r="AK6" i="50"/>
  <c r="AK7" i="50"/>
  <c r="AK44" i="50"/>
  <c r="AK12" i="50"/>
  <c r="AK43" i="50"/>
  <c r="AK13" i="50"/>
  <c r="AK40" i="50"/>
  <c r="AK33" i="50"/>
  <c r="AK29" i="50"/>
  <c r="AL2" i="49"/>
  <c r="AK33" i="49"/>
  <c r="AK56" i="49"/>
  <c r="AK102" i="49"/>
  <c r="AK101" i="49"/>
  <c r="AK109" i="49"/>
  <c r="AK27" i="49"/>
  <c r="AK52" i="49"/>
  <c r="AK59" i="49"/>
  <c r="AK63" i="49"/>
  <c r="AK51" i="49"/>
  <c r="AK68" i="49"/>
  <c r="AK42" i="49"/>
  <c r="AK30" i="49"/>
  <c r="AK57" i="49"/>
  <c r="AK44" i="49"/>
  <c r="AK22" i="49"/>
  <c r="AK20" i="49"/>
  <c r="AK37" i="49"/>
  <c r="AK55" i="49"/>
  <c r="AK16" i="49"/>
  <c r="AK67" i="49"/>
  <c r="AK53" i="49"/>
  <c r="AK107" i="49"/>
  <c r="AK12" i="49"/>
  <c r="AK108" i="49"/>
  <c r="AK40" i="49"/>
  <c r="AK35" i="49"/>
  <c r="AK54" i="49"/>
  <c r="AK47" i="49"/>
  <c r="AK62" i="49"/>
  <c r="AK36" i="49"/>
  <c r="AK38" i="49"/>
  <c r="AK61" i="49"/>
  <c r="AK64" i="49"/>
  <c r="AK43" i="49"/>
  <c r="AK103" i="49"/>
  <c r="AK105" i="49"/>
  <c r="AK104" i="49"/>
  <c r="AK19" i="49"/>
  <c r="AK21" i="49"/>
  <c r="AK14" i="49"/>
  <c r="AK7" i="49"/>
  <c r="AK26" i="49"/>
  <c r="AK34" i="49"/>
  <c r="AK39" i="49"/>
  <c r="AK17" i="49"/>
  <c r="AK9" i="49"/>
  <c r="AK8" i="49"/>
  <c r="AK48" i="49"/>
  <c r="AK15" i="49"/>
  <c r="AK18" i="49"/>
  <c r="AK24" i="49"/>
  <c r="AK10" i="49"/>
  <c r="AK6" i="49"/>
  <c r="AK28" i="49"/>
  <c r="AK60" i="49"/>
  <c r="AK49" i="49"/>
  <c r="AK46" i="49"/>
  <c r="AK32" i="49"/>
  <c r="AK29" i="49"/>
  <c r="AK23" i="49"/>
  <c r="AK5" i="49"/>
  <c r="AK106" i="49"/>
  <c r="AK13" i="49"/>
  <c r="AK41" i="49"/>
  <c r="AK25" i="49"/>
  <c r="AK45" i="49"/>
  <c r="AK11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29" i="48"/>
  <c r="AK30" i="48"/>
  <c r="AK60" i="48"/>
  <c r="AK39" i="48"/>
  <c r="AK38" i="48"/>
  <c r="AK31" i="48"/>
  <c r="AK34" i="48"/>
  <c r="AK49" i="48"/>
  <c r="AK48" i="48"/>
  <c r="AK47" i="48"/>
  <c r="AK46" i="48"/>
  <c r="AK45" i="48"/>
  <c r="AK52" i="48"/>
  <c r="AK44" i="48"/>
  <c r="AK43" i="48"/>
  <c r="AK42" i="48"/>
  <c r="AK41" i="48"/>
  <c r="AK40" i="48"/>
  <c r="AK36" i="48"/>
  <c r="AK21" i="48"/>
  <c r="AK18" i="48"/>
  <c r="AK59" i="48"/>
  <c r="AK17" i="48"/>
  <c r="AK5" i="48"/>
  <c r="AK26" i="48"/>
  <c r="AK8" i="48"/>
  <c r="AK22" i="48"/>
  <c r="AK9" i="48"/>
  <c r="AK33" i="48"/>
  <c r="AK37" i="48"/>
  <c r="AK50" i="48"/>
  <c r="AK25" i="48"/>
  <c r="AK53" i="48"/>
  <c r="AK13" i="48"/>
  <c r="AK10" i="48"/>
  <c r="AK6" i="48"/>
  <c r="AK19" i="48"/>
  <c r="AK15" i="48"/>
  <c r="AK23" i="48"/>
  <c r="AK24" i="48"/>
  <c r="AK20" i="48"/>
  <c r="AK11" i="48"/>
  <c r="AK16" i="48"/>
  <c r="AK55" i="48"/>
  <c r="AK58" i="48"/>
  <c r="AK54" i="48"/>
  <c r="AK7" i="48"/>
  <c r="AK57" i="48"/>
  <c r="AK51" i="48"/>
  <c r="AK32" i="48"/>
  <c r="AK12" i="48"/>
  <c r="AK28" i="48"/>
  <c r="AK35" i="48"/>
  <c r="AK56" i="48"/>
  <c r="AK27" i="48"/>
  <c r="AK14" i="48"/>
  <c r="AL2" i="47"/>
  <c r="AK5" i="47"/>
  <c r="AK29" i="47"/>
  <c r="AK24" i="47"/>
  <c r="AK89" i="47"/>
  <c r="AK34" i="47"/>
  <c r="AK6" i="47"/>
  <c r="AK82" i="47"/>
  <c r="AK103" i="47"/>
  <c r="AK88" i="47"/>
  <c r="AK37" i="47"/>
  <c r="AK87" i="47"/>
  <c r="AK86" i="47"/>
  <c r="AK15" i="47"/>
  <c r="AK85" i="47"/>
  <c r="AK20" i="47"/>
  <c r="AK23" i="47"/>
  <c r="AK8" i="47"/>
  <c r="AK17" i="47"/>
  <c r="AK84" i="47"/>
  <c r="AK83" i="47"/>
  <c r="AK40" i="47"/>
  <c r="AK48" i="47"/>
  <c r="AK13" i="47"/>
  <c r="AK102" i="47"/>
  <c r="AK11" i="47"/>
  <c r="AK35" i="47"/>
  <c r="AK36" i="47"/>
  <c r="AK98" i="47"/>
  <c r="AK42" i="47"/>
  <c r="AK55" i="47"/>
  <c r="AK101" i="47"/>
  <c r="AK54" i="47"/>
  <c r="AK100" i="47"/>
  <c r="AK26" i="47"/>
  <c r="AK50" i="47"/>
  <c r="AK9" i="47"/>
  <c r="AK99" i="47"/>
  <c r="AK21" i="47"/>
  <c r="AK60" i="47"/>
  <c r="AK95" i="47"/>
  <c r="AK31" i="47"/>
  <c r="AK96" i="47"/>
  <c r="AK43" i="47"/>
  <c r="AK12" i="47"/>
  <c r="AK32" i="47"/>
  <c r="AK93" i="47"/>
  <c r="AK92" i="47"/>
  <c r="AK59" i="47"/>
  <c r="AK91" i="47"/>
  <c r="AK94" i="47"/>
  <c r="AK51" i="47"/>
  <c r="AK47" i="47"/>
  <c r="AK33" i="47"/>
  <c r="AK38" i="47"/>
  <c r="AK7" i="47"/>
  <c r="AK97" i="47"/>
  <c r="AK41" i="47"/>
  <c r="AK16" i="47"/>
  <c r="AK49" i="47"/>
  <c r="AK27" i="47"/>
  <c r="AK46" i="47"/>
  <c r="AK22" i="47"/>
  <c r="AK10" i="47"/>
  <c r="AK18" i="47"/>
  <c r="AK25" i="47"/>
  <c r="AK19" i="47"/>
  <c r="AK14" i="47"/>
  <c r="AK30" i="47"/>
  <c r="AL2" i="46"/>
  <c r="AK64" i="46"/>
  <c r="AK59" i="46"/>
  <c r="AK89" i="46"/>
  <c r="AK66" i="46"/>
  <c r="AK65" i="46"/>
  <c r="AK88" i="46"/>
  <c r="AK31" i="46"/>
  <c r="AK37" i="46"/>
  <c r="AK38" i="46"/>
  <c r="AK45" i="46"/>
  <c r="AK42" i="46"/>
  <c r="AK21" i="46"/>
  <c r="AK22" i="46"/>
  <c r="AK87" i="46"/>
  <c r="AK86" i="46"/>
  <c r="AK85" i="46"/>
  <c r="AK44" i="46"/>
  <c r="AK16" i="46"/>
  <c r="AK84" i="46"/>
  <c r="AK32" i="46"/>
  <c r="AK83" i="46"/>
  <c r="AK82" i="46"/>
  <c r="AK11" i="46"/>
  <c r="AK23" i="46"/>
  <c r="AK15" i="46"/>
  <c r="AK48" i="46"/>
  <c r="AK47" i="46"/>
  <c r="AK5" i="46"/>
  <c r="AK34" i="46"/>
  <c r="AK35" i="46"/>
  <c r="AK18" i="46"/>
  <c r="AK46" i="46"/>
  <c r="AK20" i="46"/>
  <c r="AK10" i="46"/>
  <c r="AK74" i="46"/>
  <c r="AK76" i="46"/>
  <c r="AK7" i="46"/>
  <c r="AK68" i="46"/>
  <c r="AK9" i="46"/>
  <c r="AK8" i="46"/>
  <c r="AK43" i="46"/>
  <c r="AK27" i="46"/>
  <c r="AK77" i="46"/>
  <c r="AK36" i="46"/>
  <c r="AK79" i="46"/>
  <c r="AK28" i="46"/>
  <c r="AK17" i="46"/>
  <c r="AK67" i="46"/>
  <c r="AK73" i="46"/>
  <c r="AK49" i="46"/>
  <c r="AK26" i="46"/>
  <c r="AK71" i="46"/>
  <c r="AK70" i="46"/>
  <c r="AK6" i="46"/>
  <c r="AK69" i="46"/>
  <c r="AK72" i="46"/>
  <c r="AK75" i="46"/>
  <c r="AK13" i="46"/>
  <c r="AK24" i="46"/>
  <c r="AK78" i="46"/>
  <c r="AK19" i="46"/>
  <c r="AK29" i="46"/>
  <c r="AK12" i="46"/>
  <c r="AK14" i="46"/>
  <c r="AK81" i="46"/>
  <c r="AK25" i="46"/>
  <c r="AK30" i="46"/>
  <c r="AK80" i="46"/>
  <c r="AL2" i="45"/>
  <c r="AK16" i="45"/>
  <c r="AK54" i="45"/>
  <c r="AK84" i="45"/>
  <c r="AK109" i="45"/>
  <c r="AK108" i="45"/>
  <c r="AK89" i="45"/>
  <c r="AK88" i="45"/>
  <c r="AK87" i="45"/>
  <c r="AK86" i="45"/>
  <c r="AK51" i="45"/>
  <c r="AK107" i="45"/>
  <c r="AK94" i="45"/>
  <c r="AK18" i="45"/>
  <c r="AK49" i="45"/>
  <c r="AK33" i="45"/>
  <c r="AK25" i="45"/>
  <c r="AK45" i="45"/>
  <c r="AK93" i="45"/>
  <c r="AK39" i="45"/>
  <c r="AK30" i="45"/>
  <c r="AK27" i="45"/>
  <c r="AK55" i="45"/>
  <c r="AK106" i="45"/>
  <c r="AK56" i="45"/>
  <c r="AK20" i="45"/>
  <c r="AK105" i="45"/>
  <c r="AK38" i="45"/>
  <c r="AK21" i="45"/>
  <c r="AK9" i="45"/>
  <c r="AK5" i="45"/>
  <c r="AK48" i="45"/>
  <c r="AK92" i="45"/>
  <c r="AK31" i="45"/>
  <c r="AK104" i="45"/>
  <c r="AK36" i="45"/>
  <c r="AK103" i="45"/>
  <c r="AK102" i="45"/>
  <c r="AK101" i="45"/>
  <c r="AK97" i="45"/>
  <c r="AK46" i="45"/>
  <c r="AK24" i="45"/>
  <c r="AK100" i="45"/>
  <c r="AK57" i="45"/>
  <c r="AK13" i="45"/>
  <c r="AK41" i="45"/>
  <c r="AK99" i="45"/>
  <c r="AK15" i="45"/>
  <c r="AK91" i="45"/>
  <c r="AK8" i="45"/>
  <c r="AK90" i="45"/>
  <c r="AK40" i="45"/>
  <c r="AK12" i="45"/>
  <c r="AK11" i="45"/>
  <c r="AK35" i="45"/>
  <c r="AK26" i="45"/>
  <c r="AK23" i="45"/>
  <c r="AK29" i="45"/>
  <c r="AK6" i="45"/>
  <c r="AK42" i="45"/>
  <c r="AK44" i="45"/>
  <c r="AK22" i="45"/>
  <c r="AK14" i="45"/>
  <c r="AK32" i="45"/>
  <c r="AK17" i="45"/>
  <c r="AK28" i="45"/>
  <c r="AK34" i="45"/>
  <c r="AK10" i="45"/>
  <c r="AK98" i="45"/>
  <c r="AL2" i="44"/>
  <c r="AK72" i="44"/>
  <c r="AK71" i="44"/>
  <c r="AK70" i="44"/>
  <c r="AK69" i="44"/>
  <c r="AK68" i="44"/>
  <c r="AK67" i="44"/>
  <c r="AK36" i="44"/>
  <c r="AK35" i="44"/>
  <c r="AK34" i="44"/>
  <c r="AK33" i="44"/>
  <c r="AK32" i="44"/>
  <c r="AK31" i="44"/>
  <c r="AK26" i="44"/>
  <c r="AK41" i="44"/>
  <c r="AK40" i="44"/>
  <c r="AK39" i="44"/>
  <c r="AK42" i="44"/>
  <c r="AK38" i="44"/>
  <c r="AK37" i="44"/>
  <c r="AK48" i="44"/>
  <c r="AK47" i="44"/>
  <c r="AK46" i="44"/>
  <c r="AK45" i="44"/>
  <c r="AK44" i="44"/>
  <c r="AK50" i="44"/>
  <c r="AK49" i="44"/>
  <c r="AK23" i="44"/>
  <c r="AK59" i="44"/>
  <c r="AK15" i="44"/>
  <c r="AK5" i="44"/>
  <c r="AK11" i="44"/>
  <c r="AK58" i="44"/>
  <c r="AK17" i="44"/>
  <c r="AK61" i="44"/>
  <c r="AK22" i="44"/>
  <c r="AK43" i="44"/>
  <c r="AK21" i="44"/>
  <c r="AK20" i="44"/>
  <c r="AK27" i="44"/>
  <c r="AK66" i="44"/>
  <c r="AK63" i="44"/>
  <c r="AK65" i="44"/>
  <c r="AK56" i="44"/>
  <c r="AK9" i="44"/>
  <c r="AK55" i="44"/>
  <c r="AK64" i="44"/>
  <c r="AK29" i="44"/>
  <c r="AK54" i="44"/>
  <c r="AK10" i="44"/>
  <c r="AK62" i="44"/>
  <c r="AK16" i="44"/>
  <c r="AK53" i="44"/>
  <c r="AK19" i="44"/>
  <c r="AK24" i="44"/>
  <c r="AK18" i="44"/>
  <c r="AK14" i="44"/>
  <c r="AK12" i="44"/>
  <c r="AK52" i="44"/>
  <c r="AK60" i="44"/>
  <c r="AK13" i="44"/>
  <c r="AK6" i="44"/>
  <c r="AK8" i="44"/>
  <c r="AK7" i="44"/>
  <c r="AK25" i="44"/>
  <c r="AK51" i="44"/>
  <c r="AK28" i="44"/>
  <c r="AK30" i="44"/>
  <c r="AK57" i="44"/>
  <c r="AL2" i="43"/>
  <c r="AK34" i="43"/>
  <c r="AK42" i="43"/>
  <c r="AK41" i="43"/>
  <c r="AK39" i="43"/>
  <c r="AK44" i="43"/>
  <c r="AK43" i="43"/>
  <c r="AK48" i="43"/>
  <c r="AK47" i="43"/>
  <c r="AK40" i="43"/>
  <c r="AK46" i="43"/>
  <c r="AK45" i="43"/>
  <c r="AK26" i="43"/>
  <c r="AK49" i="43"/>
  <c r="AK57" i="43"/>
  <c r="AK56" i="43"/>
  <c r="AK55" i="43"/>
  <c r="AK54" i="43"/>
  <c r="AK53" i="43"/>
  <c r="AK52" i="43"/>
  <c r="AK51" i="43"/>
  <c r="AK50" i="43"/>
  <c r="AK25" i="43"/>
  <c r="AK62" i="43"/>
  <c r="AK61" i="43"/>
  <c r="AK33" i="43"/>
  <c r="AK30" i="43"/>
  <c r="AK70" i="43"/>
  <c r="AK60" i="43"/>
  <c r="AK58" i="43"/>
  <c r="AK65" i="43"/>
  <c r="AK7" i="43"/>
  <c r="AK68" i="43"/>
  <c r="AK24" i="43"/>
  <c r="AK20" i="43"/>
  <c r="AK6" i="43"/>
  <c r="AK17" i="43"/>
  <c r="AK18" i="43"/>
  <c r="AK16" i="43"/>
  <c r="AK64" i="43"/>
  <c r="AK13" i="43"/>
  <c r="AK14" i="43"/>
  <c r="AK59" i="43"/>
  <c r="AK63" i="43"/>
  <c r="AK15" i="43"/>
  <c r="AK28" i="43"/>
  <c r="AK77" i="43"/>
  <c r="AK76" i="43"/>
  <c r="AK8" i="43"/>
  <c r="AK75" i="43"/>
  <c r="AK5" i="43"/>
  <c r="AK27" i="43"/>
  <c r="AK29" i="43"/>
  <c r="AK74" i="43"/>
  <c r="AK73" i="43"/>
  <c r="AK9" i="43"/>
  <c r="AK11" i="43"/>
  <c r="AK23" i="43"/>
  <c r="AK10" i="43"/>
  <c r="AK21" i="43"/>
  <c r="AK22" i="43"/>
  <c r="AK12" i="43"/>
  <c r="AK19" i="43"/>
  <c r="AK67" i="43"/>
  <c r="AK66" i="43"/>
  <c r="AK72" i="43"/>
  <c r="AK71" i="43"/>
  <c r="AK69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28" i="42"/>
  <c r="AK27" i="42"/>
  <c r="AK23" i="42"/>
  <c r="AK22" i="42"/>
  <c r="AK17" i="42"/>
  <c r="AK21" i="42"/>
  <c r="AK20" i="42"/>
  <c r="AK19" i="42"/>
  <c r="AK16" i="42"/>
  <c r="AK29" i="42"/>
  <c r="AK31" i="42"/>
  <c r="AK30" i="42"/>
  <c r="AK35" i="42"/>
  <c r="AK34" i="42"/>
  <c r="AK33" i="42"/>
  <c r="AK26" i="42"/>
  <c r="AK32" i="42"/>
  <c r="AK25" i="42"/>
  <c r="AK47" i="42"/>
  <c r="AK38" i="42"/>
  <c r="AK37" i="42"/>
  <c r="AK36" i="42"/>
  <c r="AK46" i="42"/>
  <c r="AK45" i="42"/>
  <c r="AK44" i="42"/>
  <c r="AK43" i="42"/>
  <c r="AK13" i="42"/>
  <c r="AK9" i="42"/>
  <c r="AK40" i="42"/>
  <c r="AK18" i="42"/>
  <c r="AK39" i="42"/>
  <c r="AK42" i="42"/>
  <c r="AK41" i="42"/>
  <c r="AK5" i="42"/>
  <c r="AK6" i="42"/>
  <c r="AK10" i="42"/>
  <c r="AK8" i="42"/>
  <c r="AK11" i="42"/>
  <c r="AK12" i="42"/>
  <c r="AK24" i="42"/>
  <c r="AK15" i="42"/>
  <c r="AK14" i="42"/>
  <c r="AK7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18" i="41"/>
  <c r="AK17" i="41"/>
  <c r="AK16" i="41"/>
  <c r="AK15" i="41"/>
  <c r="AK19" i="41"/>
  <c r="AK20" i="41"/>
  <c r="AK22" i="41"/>
  <c r="AK21" i="41"/>
  <c r="AK23" i="41"/>
  <c r="AK29" i="41"/>
  <c r="AK28" i="41"/>
  <c r="AK24" i="41"/>
  <c r="AK12" i="41"/>
  <c r="AK13" i="41"/>
  <c r="AK27" i="41"/>
  <c r="AK9" i="41"/>
  <c r="AK10" i="41"/>
  <c r="AK7" i="41"/>
  <c r="AK11" i="41"/>
  <c r="AK5" i="41"/>
  <c r="AK26" i="41"/>
  <c r="AK8" i="41"/>
  <c r="AK25" i="41"/>
  <c r="AK6" i="41"/>
  <c r="AK14" i="41"/>
  <c r="AK14" i="37"/>
  <c r="AK17" i="37"/>
  <c r="AK16" i="37"/>
  <c r="AK23" i="37"/>
  <c r="AK22" i="37"/>
  <c r="AK30" i="37"/>
  <c r="AK5" i="37"/>
  <c r="AK43" i="37"/>
  <c r="AK11" i="37"/>
  <c r="AK8" i="37"/>
  <c r="AK40" i="37"/>
  <c r="AK29" i="37"/>
  <c r="AK20" i="37"/>
  <c r="AK25" i="37"/>
  <c r="AK41" i="37"/>
  <c r="AK7" i="37"/>
  <c r="AK18" i="37"/>
  <c r="AK12" i="37"/>
  <c r="AK9" i="37"/>
  <c r="AK6" i="37"/>
  <c r="AK10" i="37"/>
  <c r="AK42" i="37"/>
  <c r="AK26" i="37"/>
  <c r="AK44" i="37"/>
  <c r="AK45" i="37"/>
  <c r="AK46" i="37"/>
  <c r="AK47" i="37"/>
  <c r="AK48" i="37"/>
  <c r="AK49" i="37"/>
  <c r="AK15" i="37"/>
  <c r="AK50" i="37"/>
  <c r="AK51" i="37"/>
  <c r="AK52" i="37"/>
  <c r="AK13" i="37"/>
  <c r="AK24" i="37"/>
  <c r="AK19" i="37"/>
  <c r="AK39" i="37"/>
  <c r="AK38" i="37"/>
  <c r="AK32" i="37"/>
  <c r="AK34" i="37"/>
  <c r="AK35" i="37"/>
  <c r="AK36" i="37"/>
  <c r="AK37" i="37"/>
  <c r="AK33" i="37"/>
  <c r="AK31" i="37"/>
  <c r="AK28" i="37"/>
  <c r="AK27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21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AB13" i="48" l="1"/>
  <c r="AB25" i="48"/>
  <c r="AB18" i="48"/>
  <c r="AB26" i="48"/>
  <c r="AB23" i="48"/>
  <c r="AB20" i="48"/>
  <c r="AB27" i="48"/>
  <c r="AB21" i="48"/>
  <c r="AB32" i="48"/>
  <c r="AB17" i="48"/>
  <c r="AB33" i="48"/>
  <c r="AB12" i="48"/>
  <c r="AB22" i="48"/>
  <c r="AB14" i="48"/>
  <c r="AB15" i="48"/>
  <c r="AB24" i="48"/>
  <c r="F11" i="41"/>
  <c r="F13" i="41"/>
  <c r="F12" i="41"/>
  <c r="N121" i="45"/>
  <c r="N113" i="45"/>
  <c r="N117" i="45"/>
  <c r="N129" i="45"/>
  <c r="N112" i="45"/>
  <c r="N58" i="45"/>
  <c r="N111" i="45"/>
  <c r="N122" i="45"/>
  <c r="N115" i="45"/>
  <c r="N61" i="45"/>
  <c r="N53" i="45"/>
  <c r="N110" i="45"/>
  <c r="N120" i="45"/>
  <c r="N116" i="45"/>
  <c r="N125" i="45"/>
  <c r="N123" i="45"/>
  <c r="N132" i="45"/>
  <c r="N128" i="45"/>
  <c r="N59" i="45"/>
  <c r="N43" i="45"/>
  <c r="N63" i="45"/>
  <c r="N52" i="45"/>
  <c r="N127" i="45"/>
  <c r="N130" i="45"/>
  <c r="N126" i="45"/>
  <c r="N118" i="45"/>
  <c r="N119" i="45"/>
  <c r="N114" i="45"/>
  <c r="N131" i="45"/>
  <c r="N60" i="45"/>
  <c r="N124" i="45"/>
  <c r="AD121" i="45"/>
  <c r="AD59" i="45"/>
  <c r="AD115" i="45"/>
  <c r="AD114" i="45"/>
  <c r="AD61" i="45"/>
  <c r="AD43" i="45"/>
  <c r="AD120" i="45"/>
  <c r="AD116" i="45"/>
  <c r="AD119" i="45"/>
  <c r="AD127" i="45"/>
  <c r="AD129" i="45"/>
  <c r="AD110" i="45"/>
  <c r="AD130" i="45"/>
  <c r="AD131" i="45"/>
  <c r="AD124" i="45"/>
  <c r="AD53" i="45"/>
  <c r="AD63" i="45"/>
  <c r="AD128" i="45"/>
  <c r="AD111" i="45"/>
  <c r="AD122" i="45"/>
  <c r="AD125" i="45"/>
  <c r="AD58" i="45"/>
  <c r="AD126" i="45"/>
  <c r="AD112" i="45"/>
  <c r="AD113" i="45"/>
  <c r="AD132" i="45"/>
  <c r="AD118" i="45"/>
  <c r="AD52" i="45"/>
  <c r="AD60" i="45"/>
  <c r="AD117" i="45"/>
  <c r="AD123" i="45"/>
  <c r="F99" i="49"/>
  <c r="F50" i="49"/>
  <c r="F110" i="49"/>
  <c r="F111" i="49"/>
  <c r="F86" i="49"/>
  <c r="F94" i="49"/>
  <c r="F126" i="49"/>
  <c r="F145" i="49"/>
  <c r="F158" i="49"/>
  <c r="F128" i="49"/>
  <c r="F180" i="49"/>
  <c r="F85" i="49"/>
  <c r="F90" i="49"/>
  <c r="F131" i="49"/>
  <c r="F170" i="49"/>
  <c r="F115" i="49"/>
  <c r="F208" i="49"/>
  <c r="F178" i="49"/>
  <c r="F176" i="49"/>
  <c r="F193" i="49"/>
  <c r="F136" i="49"/>
  <c r="F196" i="49"/>
  <c r="F153" i="49"/>
  <c r="F169" i="49"/>
  <c r="F149" i="49"/>
  <c r="F167" i="49"/>
  <c r="F120" i="49"/>
  <c r="F72" i="49"/>
  <c r="F202" i="49"/>
  <c r="F135" i="49"/>
  <c r="F175" i="49"/>
  <c r="F129" i="49"/>
  <c r="F124" i="49"/>
  <c r="F154" i="49"/>
  <c r="F80" i="49"/>
  <c r="F166" i="49"/>
  <c r="F93" i="49"/>
  <c r="F198" i="49"/>
  <c r="F168" i="49"/>
  <c r="F173" i="49"/>
  <c r="F165" i="49"/>
  <c r="F139" i="49"/>
  <c r="F117" i="49"/>
  <c r="F119" i="49"/>
  <c r="F164" i="49"/>
  <c r="F156" i="49"/>
  <c r="F172" i="49"/>
  <c r="F65" i="49"/>
  <c r="F200" i="49"/>
  <c r="F195" i="49"/>
  <c r="F197" i="49"/>
  <c r="F140" i="49"/>
  <c r="F157" i="49"/>
  <c r="F132" i="49"/>
  <c r="F127" i="49"/>
  <c r="F160" i="49"/>
  <c r="F194" i="49"/>
  <c r="F122" i="49"/>
  <c r="F155" i="49"/>
  <c r="F186" i="49"/>
  <c r="F201" i="49"/>
  <c r="F152" i="49"/>
  <c r="F116" i="49"/>
  <c r="F148" i="49"/>
  <c r="F142" i="49"/>
  <c r="F184" i="49"/>
  <c r="F182" i="49"/>
  <c r="F78" i="49"/>
  <c r="F97" i="49"/>
  <c r="F118" i="49"/>
  <c r="F203" i="49"/>
  <c r="F133" i="49"/>
  <c r="F125" i="49"/>
  <c r="F69" i="49"/>
  <c r="F31" i="49"/>
  <c r="F205" i="49"/>
  <c r="F81" i="49"/>
  <c r="F206" i="49"/>
  <c r="F191" i="49"/>
  <c r="F181" i="49"/>
  <c r="F204" i="49"/>
  <c r="F87" i="49"/>
  <c r="F58" i="49"/>
  <c r="F98" i="49"/>
  <c r="F84" i="49"/>
  <c r="F113" i="49"/>
  <c r="F199" i="49"/>
  <c r="F192" i="49"/>
  <c r="F91" i="49"/>
  <c r="F70" i="49"/>
  <c r="F163" i="49"/>
  <c r="F190" i="49"/>
  <c r="F66" i="49"/>
  <c r="F150" i="49"/>
  <c r="F189" i="49"/>
  <c r="F137" i="49"/>
  <c r="F114" i="49"/>
  <c r="F130" i="49"/>
  <c r="F123" i="49"/>
  <c r="F147" i="49"/>
  <c r="F185" i="49"/>
  <c r="F96" i="49"/>
  <c r="F188" i="49"/>
  <c r="F79" i="49"/>
  <c r="F177" i="49"/>
  <c r="F71" i="49"/>
  <c r="F159" i="49"/>
  <c r="F161" i="49"/>
  <c r="F138" i="49"/>
  <c r="F77" i="49"/>
  <c r="F92" i="49"/>
  <c r="F183" i="49"/>
  <c r="F174" i="49"/>
  <c r="F162" i="49"/>
  <c r="F82" i="49"/>
  <c r="F83" i="49"/>
  <c r="F100" i="49"/>
  <c r="F76" i="49"/>
  <c r="F134" i="49"/>
  <c r="F187" i="49"/>
  <c r="F75" i="49"/>
  <c r="F95" i="49"/>
  <c r="F179" i="49"/>
  <c r="F121" i="49"/>
  <c r="F89" i="49"/>
  <c r="F143" i="49"/>
  <c r="F171" i="49"/>
  <c r="F74" i="49"/>
  <c r="F73" i="49"/>
  <c r="F112" i="49"/>
  <c r="F207" i="49"/>
  <c r="F151" i="49"/>
  <c r="F144" i="49"/>
  <c r="F141" i="49"/>
  <c r="F88" i="49"/>
  <c r="F146" i="49"/>
  <c r="V111" i="49"/>
  <c r="V50" i="49"/>
  <c r="V179" i="49"/>
  <c r="V167" i="49"/>
  <c r="V190" i="49"/>
  <c r="V172" i="49"/>
  <c r="V118" i="49"/>
  <c r="V181" i="49"/>
  <c r="V177" i="49"/>
  <c r="V185" i="49"/>
  <c r="V139" i="49"/>
  <c r="V95" i="49"/>
  <c r="V97" i="49"/>
  <c r="V89" i="49"/>
  <c r="V69" i="49"/>
  <c r="V99" i="49"/>
  <c r="V134" i="49"/>
  <c r="V92" i="49"/>
  <c r="V175" i="49"/>
  <c r="V156" i="49"/>
  <c r="V208" i="49"/>
  <c r="V188" i="49"/>
  <c r="V129" i="49"/>
  <c r="V203" i="49"/>
  <c r="V155" i="49"/>
  <c r="V189" i="49"/>
  <c r="V140" i="49"/>
  <c r="V153" i="49"/>
  <c r="V169" i="49"/>
  <c r="V119" i="49"/>
  <c r="V76" i="49"/>
  <c r="V31" i="49"/>
  <c r="V180" i="49"/>
  <c r="V148" i="49"/>
  <c r="V170" i="49"/>
  <c r="V110" i="49"/>
  <c r="V150" i="49"/>
  <c r="V128" i="49"/>
  <c r="V174" i="49"/>
  <c r="V176" i="49"/>
  <c r="V195" i="49"/>
  <c r="V74" i="49"/>
  <c r="V127" i="49"/>
  <c r="V204" i="49"/>
  <c r="V173" i="49"/>
  <c r="V165" i="49"/>
  <c r="V117" i="49"/>
  <c r="V207" i="49"/>
  <c r="V191" i="49"/>
  <c r="V202" i="49"/>
  <c r="V157" i="49"/>
  <c r="V163" i="49"/>
  <c r="V87" i="49"/>
  <c r="V58" i="49"/>
  <c r="V98" i="49"/>
  <c r="V116" i="49"/>
  <c r="V84" i="49"/>
  <c r="V182" i="49"/>
  <c r="V147" i="49"/>
  <c r="V133" i="49"/>
  <c r="V77" i="49"/>
  <c r="V122" i="49"/>
  <c r="V100" i="49"/>
  <c r="V131" i="49"/>
  <c r="V154" i="49"/>
  <c r="V85" i="49"/>
  <c r="V121" i="49"/>
  <c r="V114" i="49"/>
  <c r="V79" i="49"/>
  <c r="V166" i="49"/>
  <c r="V143" i="49"/>
  <c r="V96" i="49"/>
  <c r="V123" i="49"/>
  <c r="V197" i="49"/>
  <c r="V125" i="49"/>
  <c r="V130" i="49"/>
  <c r="V146" i="49"/>
  <c r="V183" i="49"/>
  <c r="V205" i="49"/>
  <c r="V206" i="49"/>
  <c r="V138" i="49"/>
  <c r="V83" i="49"/>
  <c r="V149" i="49"/>
  <c r="V144" i="49"/>
  <c r="V71" i="49"/>
  <c r="V113" i="49"/>
  <c r="V115" i="49"/>
  <c r="V65" i="49"/>
  <c r="V66" i="49"/>
  <c r="V186" i="49"/>
  <c r="V70" i="49"/>
  <c r="V82" i="49"/>
  <c r="V132" i="49"/>
  <c r="V178" i="49"/>
  <c r="V151" i="49"/>
  <c r="V75" i="49"/>
  <c r="V81" i="49"/>
  <c r="V199" i="49"/>
  <c r="V198" i="49"/>
  <c r="V192" i="49"/>
  <c r="V126" i="49"/>
  <c r="V135" i="49"/>
  <c r="V78" i="49"/>
  <c r="V94" i="49"/>
  <c r="V158" i="49"/>
  <c r="V194" i="49"/>
  <c r="V136" i="49"/>
  <c r="V124" i="49"/>
  <c r="V168" i="49"/>
  <c r="V142" i="49"/>
  <c r="V145" i="49"/>
  <c r="V164" i="49"/>
  <c r="V90" i="49"/>
  <c r="V184" i="49"/>
  <c r="V137" i="49"/>
  <c r="V73" i="49"/>
  <c r="V72" i="49"/>
  <c r="V112" i="49"/>
  <c r="V201" i="49"/>
  <c r="V141" i="49"/>
  <c r="V159" i="49"/>
  <c r="V161" i="49"/>
  <c r="V88" i="49"/>
  <c r="V80" i="49"/>
  <c r="V200" i="49"/>
  <c r="V196" i="49"/>
  <c r="V160" i="49"/>
  <c r="V86" i="49"/>
  <c r="V152" i="49"/>
  <c r="V171" i="49"/>
  <c r="V193" i="49"/>
  <c r="V120" i="49"/>
  <c r="V91" i="49"/>
  <c r="V187" i="49"/>
  <c r="V162" i="49"/>
  <c r="V93" i="49"/>
  <c r="AM4" i="49"/>
  <c r="AL176" i="49"/>
  <c r="AM176" i="49" s="1"/>
  <c r="AL180" i="49"/>
  <c r="AM180" i="49" s="1"/>
  <c r="AL184" i="49"/>
  <c r="AM184" i="49" s="1"/>
  <c r="AL188" i="49"/>
  <c r="AM188" i="49" s="1"/>
  <c r="AL192" i="49"/>
  <c r="AM192" i="49" s="1"/>
  <c r="AL196" i="49"/>
  <c r="AM196" i="49" s="1"/>
  <c r="AL200" i="49"/>
  <c r="AM200" i="49" s="1"/>
  <c r="AL204" i="49"/>
  <c r="AM204" i="49" s="1"/>
  <c r="AL208" i="49"/>
  <c r="AM208" i="49" s="1"/>
  <c r="AL177" i="49"/>
  <c r="AM177" i="49" s="1"/>
  <c r="AL181" i="49"/>
  <c r="AM181" i="49" s="1"/>
  <c r="AL185" i="49"/>
  <c r="AM185" i="49" s="1"/>
  <c r="AL189" i="49"/>
  <c r="AM189" i="49" s="1"/>
  <c r="AL193" i="49"/>
  <c r="AM193" i="49" s="1"/>
  <c r="AL197" i="49"/>
  <c r="AM197" i="49" s="1"/>
  <c r="AL205" i="49"/>
  <c r="AM205" i="49" s="1"/>
  <c r="AL206" i="49"/>
  <c r="AM206" i="49" s="1"/>
  <c r="AL199" i="49"/>
  <c r="AM199" i="49" s="1"/>
  <c r="AL207" i="49"/>
  <c r="AM207" i="49" s="1"/>
  <c r="AL186" i="49"/>
  <c r="AM186" i="49" s="1"/>
  <c r="AL190" i="49"/>
  <c r="AM190" i="49" s="1"/>
  <c r="AL194" i="49"/>
  <c r="AM194" i="49" s="1"/>
  <c r="AL203" i="49"/>
  <c r="AM203" i="49" s="1"/>
  <c r="AL198" i="49"/>
  <c r="AM198" i="49" s="1"/>
  <c r="AL201" i="49"/>
  <c r="AM201" i="49" s="1"/>
  <c r="AL202" i="49"/>
  <c r="AM202" i="49" s="1"/>
  <c r="AL178" i="49"/>
  <c r="AM178" i="49" s="1"/>
  <c r="AL183" i="49"/>
  <c r="AM183" i="49" s="1"/>
  <c r="AL179" i="49"/>
  <c r="AM179" i="49" s="1"/>
  <c r="AL182" i="49"/>
  <c r="AM182" i="49" s="1"/>
  <c r="AL187" i="49"/>
  <c r="AM187" i="49" s="1"/>
  <c r="AL191" i="49"/>
  <c r="AM191" i="49" s="1"/>
  <c r="AL195" i="49"/>
  <c r="AM195" i="49" s="1"/>
  <c r="P63" i="45"/>
  <c r="P58" i="45"/>
  <c r="P118" i="45"/>
  <c r="P123" i="45"/>
  <c r="P59" i="45"/>
  <c r="P111" i="45"/>
  <c r="P60" i="45"/>
  <c r="P114" i="45"/>
  <c r="P61" i="45"/>
  <c r="P115" i="45"/>
  <c r="P52" i="45"/>
  <c r="P116" i="45"/>
  <c r="P117" i="45"/>
  <c r="P132" i="45"/>
  <c r="P126" i="45"/>
  <c r="P127" i="45"/>
  <c r="P128" i="45"/>
  <c r="P110" i="45"/>
  <c r="P122" i="45"/>
  <c r="P43" i="45"/>
  <c r="P124" i="45"/>
  <c r="P125" i="45"/>
  <c r="P130" i="45"/>
  <c r="P129" i="45"/>
  <c r="P112" i="45"/>
  <c r="P53" i="45"/>
  <c r="P119" i="45"/>
  <c r="P120" i="45"/>
  <c r="P121" i="45"/>
  <c r="P131" i="45"/>
  <c r="P113" i="45"/>
  <c r="AF121" i="45"/>
  <c r="AF58" i="45"/>
  <c r="AF111" i="45"/>
  <c r="AF123" i="45"/>
  <c r="AF114" i="45"/>
  <c r="AF117" i="45"/>
  <c r="AF118" i="45"/>
  <c r="AF127" i="45"/>
  <c r="AF129" i="45"/>
  <c r="AF125" i="45"/>
  <c r="AF115" i="45"/>
  <c r="AF126" i="45"/>
  <c r="AF52" i="45"/>
  <c r="AF128" i="45"/>
  <c r="AF124" i="45"/>
  <c r="AF132" i="45"/>
  <c r="AF59" i="45"/>
  <c r="AF120" i="45"/>
  <c r="AF130" i="45"/>
  <c r="AF110" i="45"/>
  <c r="AF131" i="45"/>
  <c r="AF112" i="45"/>
  <c r="AF116" i="45"/>
  <c r="AF122" i="45"/>
  <c r="AF60" i="45"/>
  <c r="AF53" i="45"/>
  <c r="AF119" i="45"/>
  <c r="AF61" i="45"/>
  <c r="AF113" i="45"/>
  <c r="AF63" i="45"/>
  <c r="AF43" i="45"/>
  <c r="X100" i="49"/>
  <c r="X87" i="49"/>
  <c r="X95" i="49"/>
  <c r="X111" i="49"/>
  <c r="X50" i="49"/>
  <c r="X93" i="49"/>
  <c r="X176" i="49"/>
  <c r="X75" i="49"/>
  <c r="X131" i="49"/>
  <c r="X140" i="49"/>
  <c r="X198" i="49"/>
  <c r="X192" i="49"/>
  <c r="X171" i="49"/>
  <c r="X122" i="49"/>
  <c r="X133" i="49"/>
  <c r="X147" i="49"/>
  <c r="X193" i="49"/>
  <c r="X72" i="49"/>
  <c r="X82" i="49"/>
  <c r="X69" i="49"/>
  <c r="X175" i="49"/>
  <c r="X110" i="49"/>
  <c r="X160" i="49"/>
  <c r="X132" i="49"/>
  <c r="X143" i="49"/>
  <c r="X184" i="49"/>
  <c r="X162" i="49"/>
  <c r="X177" i="49"/>
  <c r="X205" i="49"/>
  <c r="X181" i="49"/>
  <c r="X185" i="49"/>
  <c r="X201" i="49"/>
  <c r="X152" i="49"/>
  <c r="X146" i="49"/>
  <c r="X138" i="49"/>
  <c r="X164" i="49"/>
  <c r="X81" i="49"/>
  <c r="X85" i="49"/>
  <c r="X187" i="49"/>
  <c r="X120" i="49"/>
  <c r="X168" i="49"/>
  <c r="X121" i="49"/>
  <c r="X153" i="49"/>
  <c r="X169" i="49"/>
  <c r="X118" i="49"/>
  <c r="X195" i="49"/>
  <c r="X194" i="49"/>
  <c r="X142" i="49"/>
  <c r="X163" i="49"/>
  <c r="X157" i="49"/>
  <c r="X134" i="49"/>
  <c r="X159" i="49"/>
  <c r="X65" i="49"/>
  <c r="X180" i="49"/>
  <c r="X172" i="49"/>
  <c r="X156" i="49"/>
  <c r="X70" i="49"/>
  <c r="X188" i="49"/>
  <c r="X66" i="49"/>
  <c r="X200" i="49"/>
  <c r="X141" i="49"/>
  <c r="X174" i="49"/>
  <c r="X208" i="49"/>
  <c r="X155" i="49"/>
  <c r="X173" i="49"/>
  <c r="X158" i="49"/>
  <c r="X144" i="49"/>
  <c r="X128" i="49"/>
  <c r="X86" i="49"/>
  <c r="X94" i="49"/>
  <c r="X31" i="49"/>
  <c r="X96" i="49"/>
  <c r="X123" i="49"/>
  <c r="X197" i="49"/>
  <c r="X190" i="49"/>
  <c r="X129" i="49"/>
  <c r="X154" i="49"/>
  <c r="X170" i="49"/>
  <c r="X150" i="49"/>
  <c r="X145" i="49"/>
  <c r="X114" i="49"/>
  <c r="X130" i="49"/>
  <c r="X196" i="49"/>
  <c r="X97" i="49"/>
  <c r="X80" i="49"/>
  <c r="X183" i="49"/>
  <c r="X167" i="49"/>
  <c r="X84" i="49"/>
  <c r="X148" i="49"/>
  <c r="X91" i="49"/>
  <c r="X206" i="49"/>
  <c r="X83" i="49"/>
  <c r="X117" i="49"/>
  <c r="X71" i="49"/>
  <c r="X79" i="49"/>
  <c r="X191" i="49"/>
  <c r="X207" i="49"/>
  <c r="X139" i="49"/>
  <c r="X115" i="49"/>
  <c r="X92" i="49"/>
  <c r="X135" i="49"/>
  <c r="X76" i="49"/>
  <c r="X78" i="49"/>
  <c r="X182" i="49"/>
  <c r="X58" i="49"/>
  <c r="X112" i="49"/>
  <c r="X113" i="49"/>
  <c r="X203" i="49"/>
  <c r="X88" i="49"/>
  <c r="X179" i="49"/>
  <c r="X98" i="49"/>
  <c r="X165" i="49"/>
  <c r="X127" i="49"/>
  <c r="X166" i="49"/>
  <c r="X202" i="49"/>
  <c r="X204" i="49"/>
  <c r="X189" i="49"/>
  <c r="X77" i="49"/>
  <c r="X90" i="49"/>
  <c r="X151" i="49"/>
  <c r="X161" i="49"/>
  <c r="X99" i="49"/>
  <c r="X116" i="49"/>
  <c r="X73" i="49"/>
  <c r="X199" i="49"/>
  <c r="X149" i="49"/>
  <c r="X186" i="49"/>
  <c r="X125" i="49"/>
  <c r="X74" i="49"/>
  <c r="X89" i="49"/>
  <c r="X137" i="49"/>
  <c r="X124" i="49"/>
  <c r="X178" i="49"/>
  <c r="X136" i="49"/>
  <c r="X126" i="49"/>
  <c r="X119" i="49"/>
  <c r="J50" i="49"/>
  <c r="J31" i="49"/>
  <c r="J91" i="49"/>
  <c r="J80" i="49"/>
  <c r="J76" i="49"/>
  <c r="J58" i="49"/>
  <c r="J66" i="49"/>
  <c r="J72" i="49"/>
  <c r="J115" i="49"/>
  <c r="J119" i="49"/>
  <c r="J123" i="49"/>
  <c r="J127" i="49"/>
  <c r="J83" i="49"/>
  <c r="J90" i="49"/>
  <c r="J79" i="49"/>
  <c r="J98" i="49"/>
  <c r="J89" i="49"/>
  <c r="J82" i="49"/>
  <c r="J77" i="49"/>
  <c r="J74" i="49"/>
  <c r="J69" i="49"/>
  <c r="J112" i="49"/>
  <c r="J116" i="49"/>
  <c r="J120" i="49"/>
  <c r="J124" i="49"/>
  <c r="J128" i="49"/>
  <c r="J111" i="49"/>
  <c r="J86" i="49"/>
  <c r="J96" i="49"/>
  <c r="J78" i="49"/>
  <c r="J75" i="49"/>
  <c r="J70" i="49"/>
  <c r="J113" i="49"/>
  <c r="J117" i="49"/>
  <c r="J121" i="49"/>
  <c r="J125" i="49"/>
  <c r="J129" i="49"/>
  <c r="J132" i="49"/>
  <c r="J139" i="49"/>
  <c r="J140" i="49"/>
  <c r="J146" i="49"/>
  <c r="J150" i="49"/>
  <c r="J154" i="49"/>
  <c r="J158" i="49"/>
  <c r="J162" i="49"/>
  <c r="J166" i="49"/>
  <c r="J170" i="49"/>
  <c r="J174" i="49"/>
  <c r="J178" i="49"/>
  <c r="J182" i="49"/>
  <c r="J186" i="49"/>
  <c r="J190" i="49"/>
  <c r="J194" i="49"/>
  <c r="J93" i="49"/>
  <c r="J73" i="49"/>
  <c r="J65" i="49"/>
  <c r="J71" i="49"/>
  <c r="J114" i="49"/>
  <c r="J118" i="49"/>
  <c r="J122" i="49"/>
  <c r="J126" i="49"/>
  <c r="J130" i="49"/>
  <c r="J131" i="49"/>
  <c r="J187" i="49"/>
  <c r="J195" i="49"/>
  <c r="J99" i="49"/>
  <c r="J88" i="49"/>
  <c r="J133" i="49"/>
  <c r="J141" i="49"/>
  <c r="J147" i="49"/>
  <c r="J151" i="49"/>
  <c r="J155" i="49"/>
  <c r="J159" i="49"/>
  <c r="J163" i="49"/>
  <c r="J167" i="49"/>
  <c r="J171" i="49"/>
  <c r="J175" i="49"/>
  <c r="J179" i="49"/>
  <c r="J183" i="49"/>
  <c r="J191" i="49"/>
  <c r="J110" i="49"/>
  <c r="J85" i="49"/>
  <c r="J95" i="49"/>
  <c r="J81" i="49"/>
  <c r="J134" i="49"/>
  <c r="J142" i="49"/>
  <c r="J97" i="49"/>
  <c r="J87" i="49"/>
  <c r="J100" i="49"/>
  <c r="J84" i="49"/>
  <c r="J94" i="49"/>
  <c r="J143" i="49"/>
  <c r="J145" i="49"/>
  <c r="J153" i="49"/>
  <c r="J161" i="49"/>
  <c r="J200" i="49"/>
  <c r="J208" i="49"/>
  <c r="J201" i="49"/>
  <c r="J156" i="49"/>
  <c r="J193" i="49"/>
  <c r="J205" i="49"/>
  <c r="J160" i="49"/>
  <c r="J203" i="49"/>
  <c r="J138" i="49"/>
  <c r="J148" i="49"/>
  <c r="J204" i="49"/>
  <c r="J173" i="49"/>
  <c r="J177" i="49"/>
  <c r="J185" i="49"/>
  <c r="J197" i="49"/>
  <c r="J198" i="49"/>
  <c r="J207" i="49"/>
  <c r="J92" i="49"/>
  <c r="J202" i="49"/>
  <c r="J136" i="49"/>
  <c r="J165" i="49"/>
  <c r="J169" i="49"/>
  <c r="J181" i="49"/>
  <c r="J189" i="49"/>
  <c r="J199" i="49"/>
  <c r="J206" i="49"/>
  <c r="J152" i="49"/>
  <c r="J135" i="49"/>
  <c r="J137" i="49"/>
  <c r="J149" i="49"/>
  <c r="J157" i="49"/>
  <c r="J164" i="49"/>
  <c r="J168" i="49"/>
  <c r="J172" i="49"/>
  <c r="J176" i="49"/>
  <c r="J180" i="49"/>
  <c r="J184" i="49"/>
  <c r="J188" i="49"/>
  <c r="J192" i="49"/>
  <c r="J196" i="49"/>
  <c r="J144" i="49"/>
  <c r="Z97" i="49"/>
  <c r="Z88" i="49"/>
  <c r="Z96" i="49"/>
  <c r="Z85" i="49"/>
  <c r="Z111" i="49"/>
  <c r="Z50" i="49"/>
  <c r="Z148" i="49"/>
  <c r="Z156" i="49"/>
  <c r="Z75" i="49"/>
  <c r="Z189" i="49"/>
  <c r="Z142" i="49"/>
  <c r="Z172" i="49"/>
  <c r="Z110" i="49"/>
  <c r="Z161" i="49"/>
  <c r="Z181" i="49"/>
  <c r="Z147" i="49"/>
  <c r="Z202" i="49"/>
  <c r="Z125" i="49"/>
  <c r="Z146" i="49"/>
  <c r="Z98" i="49"/>
  <c r="Z114" i="49"/>
  <c r="Z116" i="49"/>
  <c r="Z86" i="49"/>
  <c r="Z76" i="49"/>
  <c r="Z164" i="49"/>
  <c r="Z150" i="49"/>
  <c r="Z175" i="49"/>
  <c r="Z207" i="49"/>
  <c r="Z93" i="49"/>
  <c r="Z192" i="49"/>
  <c r="Z129" i="49"/>
  <c r="Z193" i="49"/>
  <c r="Z115" i="49"/>
  <c r="Z184" i="49"/>
  <c r="Z180" i="49"/>
  <c r="Z140" i="49"/>
  <c r="Z188" i="49"/>
  <c r="Z131" i="49"/>
  <c r="Z183" i="49"/>
  <c r="Z196" i="49"/>
  <c r="Z162" i="49"/>
  <c r="Z177" i="49"/>
  <c r="Z185" i="49"/>
  <c r="Z173" i="49"/>
  <c r="Z205" i="49"/>
  <c r="Z71" i="49"/>
  <c r="Z166" i="49"/>
  <c r="Z136" i="49"/>
  <c r="Z92" i="49"/>
  <c r="Z190" i="49"/>
  <c r="Z122" i="49"/>
  <c r="Z206" i="49"/>
  <c r="Z151" i="49"/>
  <c r="Z132" i="49"/>
  <c r="Z191" i="49"/>
  <c r="Z178" i="49"/>
  <c r="Z163" i="49"/>
  <c r="Z194" i="49"/>
  <c r="Z155" i="49"/>
  <c r="Z118" i="49"/>
  <c r="Z126" i="49"/>
  <c r="Z79" i="49"/>
  <c r="Z69" i="49"/>
  <c r="Z90" i="49"/>
  <c r="Z78" i="49"/>
  <c r="Z160" i="49"/>
  <c r="Z157" i="49"/>
  <c r="Z204" i="49"/>
  <c r="Z121" i="49"/>
  <c r="Z174" i="49"/>
  <c r="Z208" i="49"/>
  <c r="Z182" i="49"/>
  <c r="Z168" i="49"/>
  <c r="Z144" i="49"/>
  <c r="Z171" i="49"/>
  <c r="Z201" i="49"/>
  <c r="Z119" i="49"/>
  <c r="Z128" i="49"/>
  <c r="Z72" i="49"/>
  <c r="Z112" i="49"/>
  <c r="Z95" i="49"/>
  <c r="Z203" i="49"/>
  <c r="Z165" i="49"/>
  <c r="Z179" i="49"/>
  <c r="Z117" i="49"/>
  <c r="Z83" i="49"/>
  <c r="Z74" i="49"/>
  <c r="Z73" i="49"/>
  <c r="Z84" i="49"/>
  <c r="Z154" i="49"/>
  <c r="Z170" i="49"/>
  <c r="Z135" i="49"/>
  <c r="Z127" i="49"/>
  <c r="Z82" i="49"/>
  <c r="Z124" i="49"/>
  <c r="Z94" i="49"/>
  <c r="Z133" i="49"/>
  <c r="Z149" i="49"/>
  <c r="Z141" i="49"/>
  <c r="Z139" i="49"/>
  <c r="Z130" i="49"/>
  <c r="Z167" i="49"/>
  <c r="Z91" i="49"/>
  <c r="Z134" i="49"/>
  <c r="Z199" i="49"/>
  <c r="Z81" i="49"/>
  <c r="Z152" i="49"/>
  <c r="Z159" i="49"/>
  <c r="Z176" i="49"/>
  <c r="Z153" i="49"/>
  <c r="Z70" i="49"/>
  <c r="Z198" i="49"/>
  <c r="Z200" i="49"/>
  <c r="Z187" i="49"/>
  <c r="Z77" i="49"/>
  <c r="Z100" i="49"/>
  <c r="Z145" i="49"/>
  <c r="Z169" i="49"/>
  <c r="Z113" i="49"/>
  <c r="Z65" i="49"/>
  <c r="Z66" i="49"/>
  <c r="Z120" i="49"/>
  <c r="Z89" i="49"/>
  <c r="Z138" i="49"/>
  <c r="Z99" i="49"/>
  <c r="Z123" i="49"/>
  <c r="Z137" i="49"/>
  <c r="Z143" i="49"/>
  <c r="Z87" i="49"/>
  <c r="Z186" i="49"/>
  <c r="Z197" i="49"/>
  <c r="Z195" i="49"/>
  <c r="Z58" i="49"/>
  <c r="Z158" i="49"/>
  <c r="Z80" i="49"/>
  <c r="T121" i="45"/>
  <c r="T129" i="45"/>
  <c r="T117" i="45"/>
  <c r="T127" i="45"/>
  <c r="T115" i="45"/>
  <c r="T120" i="45"/>
  <c r="T111" i="45"/>
  <c r="T63" i="45"/>
  <c r="T60" i="45"/>
  <c r="T112" i="45"/>
  <c r="T123" i="45"/>
  <c r="T52" i="45"/>
  <c r="T131" i="45"/>
  <c r="T122" i="45"/>
  <c r="T118" i="45"/>
  <c r="T132" i="45"/>
  <c r="T116" i="45"/>
  <c r="T124" i="45"/>
  <c r="T125" i="45"/>
  <c r="T128" i="45"/>
  <c r="T126" i="45"/>
  <c r="T110" i="45"/>
  <c r="T114" i="45"/>
  <c r="T43" i="45"/>
  <c r="T113" i="45"/>
  <c r="T59" i="45"/>
  <c r="T119" i="45"/>
  <c r="T61" i="45"/>
  <c r="T58" i="45"/>
  <c r="T53" i="45"/>
  <c r="T130" i="45"/>
  <c r="L110" i="49"/>
  <c r="L84" i="49"/>
  <c r="L92" i="49"/>
  <c r="L81" i="49"/>
  <c r="L50" i="49"/>
  <c r="L31" i="49"/>
  <c r="L91" i="49"/>
  <c r="L80" i="49"/>
  <c r="L76" i="49"/>
  <c r="L58" i="49"/>
  <c r="L66" i="49"/>
  <c r="L72" i="49"/>
  <c r="L115" i="49"/>
  <c r="L119" i="49"/>
  <c r="L123" i="49"/>
  <c r="L127" i="49"/>
  <c r="L131" i="49"/>
  <c r="L135" i="49"/>
  <c r="L139" i="49"/>
  <c r="L143" i="49"/>
  <c r="L83" i="49"/>
  <c r="L90" i="49"/>
  <c r="L79" i="49"/>
  <c r="L100" i="49"/>
  <c r="L138" i="49"/>
  <c r="L111" i="49"/>
  <c r="L98" i="49"/>
  <c r="L86" i="49"/>
  <c r="L96" i="49"/>
  <c r="L78" i="49"/>
  <c r="L75" i="49"/>
  <c r="L70" i="49"/>
  <c r="L113" i="49"/>
  <c r="L117" i="49"/>
  <c r="L121" i="49"/>
  <c r="L125" i="49"/>
  <c r="L129" i="49"/>
  <c r="L132" i="49"/>
  <c r="L140" i="49"/>
  <c r="L146" i="49"/>
  <c r="L150" i="49"/>
  <c r="L154" i="49"/>
  <c r="L158" i="49"/>
  <c r="L162" i="49"/>
  <c r="L166" i="49"/>
  <c r="L170" i="49"/>
  <c r="L174" i="49"/>
  <c r="L178" i="49"/>
  <c r="L182" i="49"/>
  <c r="L186" i="49"/>
  <c r="L190" i="49"/>
  <c r="L194" i="49"/>
  <c r="L198" i="49"/>
  <c r="L202" i="49"/>
  <c r="L206" i="49"/>
  <c r="L93" i="49"/>
  <c r="L73" i="49"/>
  <c r="L65" i="49"/>
  <c r="L71" i="49"/>
  <c r="L114" i="49"/>
  <c r="L118" i="49"/>
  <c r="L122" i="49"/>
  <c r="L126" i="49"/>
  <c r="L130" i="49"/>
  <c r="L99" i="49"/>
  <c r="L88" i="49"/>
  <c r="L133" i="49"/>
  <c r="L141" i="49"/>
  <c r="L147" i="49"/>
  <c r="L151" i="49"/>
  <c r="L155" i="49"/>
  <c r="L159" i="49"/>
  <c r="L163" i="49"/>
  <c r="L97" i="49"/>
  <c r="L87" i="49"/>
  <c r="L82" i="49"/>
  <c r="L120" i="49"/>
  <c r="L144" i="49"/>
  <c r="L152" i="49"/>
  <c r="L160" i="49"/>
  <c r="L200" i="49"/>
  <c r="L208" i="49"/>
  <c r="L171" i="49"/>
  <c r="L187" i="49"/>
  <c r="L137" i="49"/>
  <c r="L157" i="49"/>
  <c r="L180" i="49"/>
  <c r="L184" i="49"/>
  <c r="L181" i="49"/>
  <c r="L193" i="49"/>
  <c r="L197" i="49"/>
  <c r="L205" i="49"/>
  <c r="L199" i="49"/>
  <c r="L207" i="49"/>
  <c r="L94" i="49"/>
  <c r="L77" i="49"/>
  <c r="L142" i="49"/>
  <c r="L145" i="49"/>
  <c r="L153" i="49"/>
  <c r="L161" i="49"/>
  <c r="L201" i="49"/>
  <c r="L124" i="49"/>
  <c r="L167" i="49"/>
  <c r="L179" i="49"/>
  <c r="L195" i="49"/>
  <c r="L203" i="49"/>
  <c r="L116" i="49"/>
  <c r="L134" i="49"/>
  <c r="L164" i="49"/>
  <c r="L168" i="49"/>
  <c r="L188" i="49"/>
  <c r="L204" i="49"/>
  <c r="L165" i="49"/>
  <c r="L169" i="49"/>
  <c r="L85" i="49"/>
  <c r="L89" i="49"/>
  <c r="L112" i="49"/>
  <c r="L175" i="49"/>
  <c r="L183" i="49"/>
  <c r="L191" i="49"/>
  <c r="L149" i="49"/>
  <c r="L172" i="49"/>
  <c r="L176" i="49"/>
  <c r="L192" i="49"/>
  <c r="L196" i="49"/>
  <c r="L173" i="49"/>
  <c r="L177" i="49"/>
  <c r="L185" i="49"/>
  <c r="L189" i="49"/>
  <c r="L95" i="49"/>
  <c r="L74" i="49"/>
  <c r="L136" i="49"/>
  <c r="L148" i="49"/>
  <c r="L156" i="49"/>
  <c r="L128" i="49"/>
  <c r="L69" i="49"/>
  <c r="AB98" i="49"/>
  <c r="AB89" i="49"/>
  <c r="AB82" i="49"/>
  <c r="AB111" i="49"/>
  <c r="AB204" i="49"/>
  <c r="AB143" i="49"/>
  <c r="AB180" i="49"/>
  <c r="AB149" i="49"/>
  <c r="AB128" i="49"/>
  <c r="AB91" i="49"/>
  <c r="AB86" i="49"/>
  <c r="AB174" i="49"/>
  <c r="AB151" i="49"/>
  <c r="AB208" i="49"/>
  <c r="AB130" i="49"/>
  <c r="AB191" i="49"/>
  <c r="AB92" i="49"/>
  <c r="AB171" i="49"/>
  <c r="AB194" i="49"/>
  <c r="AB201" i="49"/>
  <c r="AB74" i="49"/>
  <c r="AB58" i="49"/>
  <c r="AB150" i="49"/>
  <c r="AB85" i="49"/>
  <c r="AB81" i="49"/>
  <c r="AB152" i="49"/>
  <c r="AB124" i="49"/>
  <c r="AB207" i="49"/>
  <c r="AB184" i="49"/>
  <c r="AB176" i="49"/>
  <c r="AB197" i="49"/>
  <c r="AB147" i="49"/>
  <c r="AB125" i="49"/>
  <c r="AB167" i="49"/>
  <c r="AB135" i="49"/>
  <c r="AB122" i="49"/>
  <c r="AB183" i="49"/>
  <c r="AB164" i="49"/>
  <c r="AB65" i="49"/>
  <c r="AB110" i="49"/>
  <c r="AB202" i="49"/>
  <c r="AB193" i="49"/>
  <c r="AB127" i="49"/>
  <c r="AB137" i="49"/>
  <c r="AB72" i="49"/>
  <c r="AB189" i="49"/>
  <c r="AB80" i="49"/>
  <c r="AB131" i="49"/>
  <c r="AB156" i="49"/>
  <c r="AB175" i="49"/>
  <c r="AB206" i="49"/>
  <c r="AB94" i="49"/>
  <c r="AB200" i="49"/>
  <c r="AB187" i="49"/>
  <c r="AB186" i="49"/>
  <c r="AB119" i="49"/>
  <c r="AB112" i="49"/>
  <c r="AB113" i="49"/>
  <c r="AB116" i="49"/>
  <c r="AB96" i="49"/>
  <c r="AB148" i="49"/>
  <c r="AB179" i="49"/>
  <c r="AB138" i="49"/>
  <c r="AB134" i="49"/>
  <c r="AB157" i="49"/>
  <c r="AB199" i="49"/>
  <c r="AB198" i="49"/>
  <c r="AB93" i="49"/>
  <c r="AB31" i="49"/>
  <c r="AB132" i="49"/>
  <c r="AB196" i="49"/>
  <c r="AB161" i="49"/>
  <c r="AB178" i="49"/>
  <c r="AB163" i="49"/>
  <c r="AB155" i="49"/>
  <c r="AB136" i="49"/>
  <c r="AB118" i="49"/>
  <c r="AB126" i="49"/>
  <c r="AB79" i="49"/>
  <c r="AB95" i="49"/>
  <c r="AB121" i="49"/>
  <c r="AB129" i="49"/>
  <c r="AB177" i="49"/>
  <c r="AB170" i="49"/>
  <c r="AB114" i="49"/>
  <c r="AB172" i="49"/>
  <c r="AB165" i="49"/>
  <c r="AB117" i="49"/>
  <c r="AB75" i="49"/>
  <c r="AB160" i="49"/>
  <c r="AB182" i="49"/>
  <c r="AB153" i="49"/>
  <c r="AB162" i="49"/>
  <c r="AB185" i="49"/>
  <c r="AB120" i="49"/>
  <c r="AB83" i="49"/>
  <c r="AB73" i="49"/>
  <c r="AB188" i="49"/>
  <c r="AB173" i="49"/>
  <c r="AB168" i="49"/>
  <c r="AB154" i="49"/>
  <c r="AB203" i="49"/>
  <c r="AB133" i="49"/>
  <c r="AB144" i="49"/>
  <c r="AB139" i="49"/>
  <c r="AB84" i="49"/>
  <c r="AB141" i="49"/>
  <c r="AB158" i="49"/>
  <c r="AB140" i="49"/>
  <c r="AB166" i="49"/>
  <c r="AB181" i="49"/>
  <c r="AB145" i="49"/>
  <c r="AB88" i="49"/>
  <c r="AB100" i="49"/>
  <c r="AB146" i="49"/>
  <c r="AB142" i="49"/>
  <c r="AB71" i="49"/>
  <c r="AB159" i="49"/>
  <c r="AB69" i="49"/>
  <c r="AB123" i="49"/>
  <c r="AB195" i="49"/>
  <c r="AB115" i="49"/>
  <c r="AB66" i="49"/>
  <c r="AB169" i="49"/>
  <c r="AB90" i="49"/>
  <c r="AB70" i="49"/>
  <c r="AB87" i="49"/>
  <c r="AB97" i="49"/>
  <c r="AB99" i="49"/>
  <c r="AB192" i="49"/>
  <c r="AB205" i="49"/>
  <c r="AB190" i="49"/>
  <c r="N13" i="50"/>
  <c r="N20" i="50"/>
  <c r="F52" i="45"/>
  <c r="F129" i="45"/>
  <c r="F59" i="45"/>
  <c r="F110" i="45"/>
  <c r="F118" i="45"/>
  <c r="F131" i="45"/>
  <c r="F61" i="45"/>
  <c r="F127" i="45"/>
  <c r="F120" i="45"/>
  <c r="F121" i="45"/>
  <c r="F58" i="45"/>
  <c r="F63" i="45"/>
  <c r="F116" i="45"/>
  <c r="F114" i="45"/>
  <c r="F115" i="45"/>
  <c r="F112" i="45"/>
  <c r="F117" i="45"/>
  <c r="F122" i="45"/>
  <c r="F130" i="45"/>
  <c r="F113" i="45"/>
  <c r="F126" i="45"/>
  <c r="F123" i="45"/>
  <c r="F53" i="45"/>
  <c r="F119" i="45"/>
  <c r="F125" i="45"/>
  <c r="F128" i="45"/>
  <c r="F60" i="45"/>
  <c r="F124" i="45"/>
  <c r="F111" i="45"/>
  <c r="F43" i="45"/>
  <c r="F132" i="45"/>
  <c r="V110" i="45"/>
  <c r="V111" i="45"/>
  <c r="V120" i="45"/>
  <c r="V127" i="45"/>
  <c r="V63" i="45"/>
  <c r="V114" i="45"/>
  <c r="V115" i="45"/>
  <c r="V131" i="45"/>
  <c r="V52" i="45"/>
  <c r="V43" i="45"/>
  <c r="V128" i="45"/>
  <c r="V130" i="45"/>
  <c r="V60" i="45"/>
  <c r="V118" i="45"/>
  <c r="V112" i="45"/>
  <c r="V126" i="45"/>
  <c r="V125" i="45"/>
  <c r="V53" i="45"/>
  <c r="V117" i="45"/>
  <c r="V119" i="45"/>
  <c r="V124" i="45"/>
  <c r="V132" i="45"/>
  <c r="V122" i="45"/>
  <c r="V129" i="45"/>
  <c r="V121" i="45"/>
  <c r="V59" i="45"/>
  <c r="V116" i="45"/>
  <c r="V123" i="45"/>
  <c r="V61" i="45"/>
  <c r="V113" i="45"/>
  <c r="V58" i="45"/>
  <c r="N111" i="49"/>
  <c r="N50" i="49"/>
  <c r="N79" i="49"/>
  <c r="N90" i="49"/>
  <c r="N83" i="49"/>
  <c r="N130" i="49"/>
  <c r="N162" i="49"/>
  <c r="N133" i="49"/>
  <c r="N80" i="49"/>
  <c r="N143" i="49"/>
  <c r="N129" i="49"/>
  <c r="N159" i="49"/>
  <c r="N200" i="49"/>
  <c r="N77" i="49"/>
  <c r="N70" i="49"/>
  <c r="N166" i="49"/>
  <c r="N163" i="49"/>
  <c r="N155" i="49"/>
  <c r="N119" i="49"/>
  <c r="N118" i="49"/>
  <c r="N96" i="49"/>
  <c r="N172" i="49"/>
  <c r="N84" i="49"/>
  <c r="N31" i="49"/>
  <c r="N150" i="49"/>
  <c r="N136" i="49"/>
  <c r="N122" i="49"/>
  <c r="N156" i="49"/>
  <c r="N69" i="49"/>
  <c r="N110" i="49"/>
  <c r="N91" i="49"/>
  <c r="N161" i="49"/>
  <c r="N171" i="49"/>
  <c r="N203" i="49"/>
  <c r="N202" i="49"/>
  <c r="N123" i="49"/>
  <c r="N208" i="49"/>
  <c r="N134" i="49"/>
  <c r="N92" i="49"/>
  <c r="N170" i="49"/>
  <c r="N176" i="49"/>
  <c r="N191" i="49"/>
  <c r="N186" i="49"/>
  <c r="N158" i="49"/>
  <c r="N132" i="49"/>
  <c r="N147" i="49"/>
  <c r="N120" i="49"/>
  <c r="N164" i="49"/>
  <c r="N197" i="49"/>
  <c r="N112" i="49"/>
  <c r="N182" i="49"/>
  <c r="N160" i="49"/>
  <c r="N140" i="49"/>
  <c r="N149" i="49"/>
  <c r="N66" i="49"/>
  <c r="N144" i="49"/>
  <c r="N76" i="49"/>
  <c r="N201" i="49"/>
  <c r="N137" i="49"/>
  <c r="N206" i="49"/>
  <c r="N78" i="49"/>
  <c r="N154" i="49"/>
  <c r="N178" i="49"/>
  <c r="N139" i="49"/>
  <c r="N116" i="49"/>
  <c r="N99" i="49"/>
  <c r="N127" i="49"/>
  <c r="N148" i="49"/>
  <c r="N135" i="49"/>
  <c r="N85" i="49"/>
  <c r="N207" i="49"/>
  <c r="N205" i="49"/>
  <c r="N142" i="49"/>
  <c r="N187" i="49"/>
  <c r="N100" i="49"/>
  <c r="N58" i="49"/>
  <c r="N193" i="49"/>
  <c r="N73" i="49"/>
  <c r="N97" i="49"/>
  <c r="N152" i="49"/>
  <c r="N198" i="49"/>
  <c r="N167" i="49"/>
  <c r="N177" i="49"/>
  <c r="N146" i="49"/>
  <c r="N74" i="49"/>
  <c r="N190" i="49"/>
  <c r="N124" i="49"/>
  <c r="N184" i="49"/>
  <c r="N189" i="49"/>
  <c r="N168" i="49"/>
  <c r="N65" i="49"/>
  <c r="N204" i="49"/>
  <c r="N165" i="49"/>
  <c r="N126" i="49"/>
  <c r="N115" i="49"/>
  <c r="N175" i="49"/>
  <c r="N185" i="49"/>
  <c r="N145" i="49"/>
  <c r="N72" i="49"/>
  <c r="N98" i="49"/>
  <c r="N183" i="49"/>
  <c r="N75" i="49"/>
  <c r="N192" i="49"/>
  <c r="N199" i="49"/>
  <c r="N93" i="49"/>
  <c r="N188" i="49"/>
  <c r="N180" i="49"/>
  <c r="N121" i="49"/>
  <c r="N81" i="49"/>
  <c r="N94" i="49"/>
  <c r="N169" i="49"/>
  <c r="N179" i="49"/>
  <c r="N89" i="49"/>
  <c r="N87" i="49"/>
  <c r="N157" i="49"/>
  <c r="N196" i="49"/>
  <c r="N125" i="49"/>
  <c r="N117" i="49"/>
  <c r="N181" i="49"/>
  <c r="N153" i="49"/>
  <c r="N195" i="49"/>
  <c r="N71" i="49"/>
  <c r="N88" i="49"/>
  <c r="N173" i="49"/>
  <c r="N113" i="49"/>
  <c r="N95" i="49"/>
  <c r="N141" i="49"/>
  <c r="N174" i="49"/>
  <c r="N138" i="49"/>
  <c r="N128" i="49"/>
  <c r="N86" i="49"/>
  <c r="N151" i="49"/>
  <c r="N194" i="49"/>
  <c r="N82" i="49"/>
  <c r="N114" i="49"/>
  <c r="N131" i="49"/>
  <c r="AD50" i="49"/>
  <c r="AD111" i="49"/>
  <c r="AD152" i="49"/>
  <c r="AD140" i="49"/>
  <c r="AD164" i="49"/>
  <c r="AD183" i="49"/>
  <c r="AD122" i="49"/>
  <c r="AD110" i="49"/>
  <c r="AD203" i="49"/>
  <c r="AD179" i="49"/>
  <c r="AD189" i="49"/>
  <c r="AD117" i="49"/>
  <c r="AD138" i="49"/>
  <c r="AD139" i="49"/>
  <c r="AD133" i="49"/>
  <c r="AD98" i="49"/>
  <c r="AD154" i="49"/>
  <c r="AD166" i="49"/>
  <c r="AD136" i="49"/>
  <c r="AD191" i="49"/>
  <c r="AD151" i="49"/>
  <c r="AD159" i="49"/>
  <c r="AD167" i="49"/>
  <c r="AD200" i="49"/>
  <c r="AD163" i="49"/>
  <c r="AD194" i="49"/>
  <c r="AD155" i="49"/>
  <c r="AD119" i="49"/>
  <c r="AD118" i="49"/>
  <c r="AD158" i="49"/>
  <c r="AD135" i="49"/>
  <c r="AD85" i="49"/>
  <c r="AD91" i="49"/>
  <c r="AD170" i="49"/>
  <c r="AD70" i="49"/>
  <c r="AD66" i="49"/>
  <c r="AD156" i="49"/>
  <c r="AD94" i="49"/>
  <c r="AD161" i="49"/>
  <c r="AD171" i="49"/>
  <c r="AD201" i="49"/>
  <c r="AD178" i="49"/>
  <c r="AD145" i="49"/>
  <c r="AD137" i="49"/>
  <c r="AD190" i="49"/>
  <c r="AD160" i="49"/>
  <c r="AD78" i="49"/>
  <c r="AD87" i="49"/>
  <c r="AD176" i="49"/>
  <c r="AD168" i="49"/>
  <c r="AD99" i="49"/>
  <c r="AD65" i="49"/>
  <c r="AD128" i="49"/>
  <c r="AD100" i="49"/>
  <c r="AD96" i="49"/>
  <c r="AD83" i="49"/>
  <c r="AD182" i="49"/>
  <c r="AD149" i="49"/>
  <c r="AD129" i="49"/>
  <c r="AD207" i="49"/>
  <c r="AD202" i="49"/>
  <c r="AD186" i="49"/>
  <c r="AD184" i="49"/>
  <c r="AD204" i="49"/>
  <c r="AD162" i="49"/>
  <c r="AD115" i="49"/>
  <c r="AD112" i="49"/>
  <c r="AD84" i="49"/>
  <c r="AD165" i="49"/>
  <c r="AD146" i="49"/>
  <c r="AD195" i="49"/>
  <c r="AD205" i="49"/>
  <c r="AD188" i="49"/>
  <c r="AD80" i="49"/>
  <c r="AD123" i="49"/>
  <c r="AD95" i="49"/>
  <c r="AD172" i="49"/>
  <c r="AD180" i="49"/>
  <c r="AD121" i="49"/>
  <c r="AD132" i="49"/>
  <c r="AD187" i="49"/>
  <c r="AD125" i="49"/>
  <c r="AD116" i="49"/>
  <c r="AD97" i="49"/>
  <c r="AD72" i="49"/>
  <c r="AD208" i="49"/>
  <c r="AD86" i="49"/>
  <c r="AD126" i="49"/>
  <c r="AD93" i="49"/>
  <c r="AD185" i="49"/>
  <c r="AD198" i="49"/>
  <c r="AD206" i="49"/>
  <c r="AD124" i="49"/>
  <c r="AD141" i="49"/>
  <c r="AD71" i="49"/>
  <c r="AD88" i="49"/>
  <c r="AD131" i="49"/>
  <c r="AD193" i="49"/>
  <c r="AD197" i="49"/>
  <c r="AD196" i="49"/>
  <c r="AD82" i="49"/>
  <c r="AD142" i="49"/>
  <c r="AD177" i="49"/>
  <c r="AD169" i="49"/>
  <c r="AD90" i="49"/>
  <c r="AD77" i="49"/>
  <c r="AD76" i="49"/>
  <c r="AD127" i="49"/>
  <c r="AD144" i="49"/>
  <c r="AD173" i="49"/>
  <c r="AD130" i="49"/>
  <c r="AD114" i="49"/>
  <c r="AD157" i="49"/>
  <c r="AD79" i="49"/>
  <c r="AD150" i="49"/>
  <c r="AD181" i="49"/>
  <c r="AD153" i="49"/>
  <c r="AD69" i="49"/>
  <c r="AD143" i="49"/>
  <c r="AD120" i="49"/>
  <c r="AD113" i="49"/>
  <c r="AD148" i="49"/>
  <c r="AD147" i="49"/>
  <c r="AD199" i="49"/>
  <c r="AD175" i="49"/>
  <c r="AD81" i="49"/>
  <c r="AD174" i="49"/>
  <c r="AD192" i="49"/>
  <c r="AD89" i="49"/>
  <c r="AD134" i="49"/>
  <c r="AD92" i="49"/>
  <c r="H52" i="45"/>
  <c r="H53" i="45"/>
  <c r="H113" i="45"/>
  <c r="H121" i="45"/>
  <c r="H126" i="45"/>
  <c r="H60" i="45"/>
  <c r="H114" i="45"/>
  <c r="H63" i="45"/>
  <c r="H110" i="45"/>
  <c r="H117" i="45"/>
  <c r="H58" i="45"/>
  <c r="H59" i="45"/>
  <c r="H115" i="45"/>
  <c r="H122" i="45"/>
  <c r="H123" i="45"/>
  <c r="H124" i="45"/>
  <c r="H125" i="45"/>
  <c r="H127" i="45"/>
  <c r="H130" i="45"/>
  <c r="H131" i="45"/>
  <c r="H43" i="45"/>
  <c r="H128" i="45"/>
  <c r="H61" i="45"/>
  <c r="H129" i="45"/>
  <c r="H119" i="45"/>
  <c r="H132" i="45"/>
  <c r="H111" i="45"/>
  <c r="H116" i="45"/>
  <c r="H112" i="45"/>
  <c r="H118" i="45"/>
  <c r="H120" i="45"/>
  <c r="X53" i="45"/>
  <c r="X127" i="45"/>
  <c r="X119" i="45"/>
  <c r="X58" i="45"/>
  <c r="X115" i="45"/>
  <c r="X118" i="45"/>
  <c r="X43" i="45"/>
  <c r="X116" i="45"/>
  <c r="X63" i="45"/>
  <c r="X123" i="45"/>
  <c r="X59" i="45"/>
  <c r="X130" i="45"/>
  <c r="X110" i="45"/>
  <c r="X128" i="45"/>
  <c r="X52" i="45"/>
  <c r="X114" i="45"/>
  <c r="X122" i="45"/>
  <c r="X132" i="45"/>
  <c r="X60" i="45"/>
  <c r="X121" i="45"/>
  <c r="X125" i="45"/>
  <c r="X124" i="45"/>
  <c r="X112" i="45"/>
  <c r="X61" i="45"/>
  <c r="X113" i="45"/>
  <c r="X126" i="45"/>
  <c r="X111" i="45"/>
  <c r="X120" i="45"/>
  <c r="X117" i="45"/>
  <c r="X129" i="45"/>
  <c r="X131" i="45"/>
  <c r="R81" i="49"/>
  <c r="R50" i="49"/>
  <c r="R92" i="49"/>
  <c r="R84" i="49"/>
  <c r="R160" i="49"/>
  <c r="R144" i="49"/>
  <c r="R86" i="49"/>
  <c r="R188" i="49"/>
  <c r="R118" i="49"/>
  <c r="R137" i="49"/>
  <c r="R191" i="49"/>
  <c r="R158" i="49"/>
  <c r="R167" i="49"/>
  <c r="R208" i="49"/>
  <c r="R200" i="49"/>
  <c r="R159" i="49"/>
  <c r="R143" i="49"/>
  <c r="R142" i="49"/>
  <c r="R146" i="49"/>
  <c r="R187" i="49"/>
  <c r="R173" i="49"/>
  <c r="R165" i="49"/>
  <c r="R139" i="49"/>
  <c r="R58" i="49"/>
  <c r="R121" i="49"/>
  <c r="R80" i="49"/>
  <c r="R140" i="49"/>
  <c r="R73" i="49"/>
  <c r="R76" i="49"/>
  <c r="R72" i="49"/>
  <c r="R169" i="49"/>
  <c r="R192" i="49"/>
  <c r="R116" i="49"/>
  <c r="R70" i="49"/>
  <c r="R110" i="49"/>
  <c r="R95" i="49"/>
  <c r="R135" i="49"/>
  <c r="R100" i="49"/>
  <c r="R164" i="49"/>
  <c r="R194" i="49"/>
  <c r="R157" i="49"/>
  <c r="R190" i="49"/>
  <c r="R179" i="49"/>
  <c r="R129" i="49"/>
  <c r="R168" i="49"/>
  <c r="R125" i="49"/>
  <c r="R172" i="49"/>
  <c r="R123" i="49"/>
  <c r="R66" i="49"/>
  <c r="R203" i="49"/>
  <c r="R128" i="49"/>
  <c r="R182" i="49"/>
  <c r="R151" i="49"/>
  <c r="R136" i="49"/>
  <c r="R69" i="49"/>
  <c r="R94" i="49"/>
  <c r="R178" i="49"/>
  <c r="R189" i="49"/>
  <c r="R163" i="49"/>
  <c r="R198" i="49"/>
  <c r="R196" i="49"/>
  <c r="R155" i="49"/>
  <c r="R127" i="49"/>
  <c r="R161" i="49"/>
  <c r="R180" i="49"/>
  <c r="R138" i="49"/>
  <c r="R77" i="49"/>
  <c r="R65" i="49"/>
  <c r="R199" i="49"/>
  <c r="R154" i="49"/>
  <c r="R78" i="49"/>
  <c r="R207" i="49"/>
  <c r="R181" i="49"/>
  <c r="R193" i="49"/>
  <c r="R133" i="49"/>
  <c r="R83" i="49"/>
  <c r="R113" i="49"/>
  <c r="R111" i="49"/>
  <c r="R145" i="49"/>
  <c r="R90" i="49"/>
  <c r="R134" i="49"/>
  <c r="R185" i="49"/>
  <c r="R131" i="49"/>
  <c r="R130" i="49"/>
  <c r="R88" i="49"/>
  <c r="R147" i="49"/>
  <c r="R186" i="49"/>
  <c r="R120" i="49"/>
  <c r="R126" i="49"/>
  <c r="R74" i="49"/>
  <c r="R31" i="49"/>
  <c r="R117" i="49"/>
  <c r="R91" i="49"/>
  <c r="R153" i="49"/>
  <c r="R85" i="49"/>
  <c r="R97" i="49"/>
  <c r="R176" i="49"/>
  <c r="R202" i="49"/>
  <c r="R171" i="49"/>
  <c r="R197" i="49"/>
  <c r="R141" i="49"/>
  <c r="R93" i="49"/>
  <c r="R132" i="49"/>
  <c r="R112" i="49"/>
  <c r="R71" i="49"/>
  <c r="R204" i="49"/>
  <c r="R183" i="49"/>
  <c r="R115" i="49"/>
  <c r="R166" i="49"/>
  <c r="R162" i="49"/>
  <c r="R122" i="49"/>
  <c r="R148" i="49"/>
  <c r="R124" i="49"/>
  <c r="R205" i="49"/>
  <c r="R175" i="49"/>
  <c r="R177" i="49"/>
  <c r="R149" i="49"/>
  <c r="R195" i="49"/>
  <c r="R150" i="49"/>
  <c r="R114" i="49"/>
  <c r="R170" i="49"/>
  <c r="R75" i="49"/>
  <c r="R82" i="49"/>
  <c r="R79" i="49"/>
  <c r="R96" i="49"/>
  <c r="R87" i="49"/>
  <c r="R174" i="49"/>
  <c r="R119" i="49"/>
  <c r="R184" i="49"/>
  <c r="R201" i="49"/>
  <c r="R152" i="49"/>
  <c r="R206" i="49"/>
  <c r="R89" i="49"/>
  <c r="R156" i="49"/>
  <c r="R98" i="49"/>
  <c r="AH111" i="49"/>
  <c r="AH99" i="49"/>
  <c r="AH86" i="49"/>
  <c r="AH94" i="49"/>
  <c r="AH110" i="49"/>
  <c r="AH85" i="49"/>
  <c r="AH93" i="49"/>
  <c r="AH73" i="49"/>
  <c r="AH71" i="49"/>
  <c r="AH114" i="49"/>
  <c r="AH118" i="49"/>
  <c r="AH122" i="49"/>
  <c r="AH126" i="49"/>
  <c r="AH130" i="49"/>
  <c r="AH134" i="49"/>
  <c r="AH138" i="49"/>
  <c r="AH142" i="49"/>
  <c r="AH84" i="49"/>
  <c r="AH92" i="49"/>
  <c r="AH81" i="49"/>
  <c r="AH87" i="49"/>
  <c r="AH89" i="49"/>
  <c r="AH91" i="49"/>
  <c r="AH76" i="49"/>
  <c r="AH77" i="49"/>
  <c r="AH74" i="49"/>
  <c r="AH69" i="49"/>
  <c r="AH72" i="49"/>
  <c r="AH112" i="49"/>
  <c r="AH115" i="49"/>
  <c r="AH116" i="49"/>
  <c r="AH119" i="49"/>
  <c r="AH120" i="49"/>
  <c r="AH123" i="49"/>
  <c r="AH124" i="49"/>
  <c r="AH127" i="49"/>
  <c r="AH128" i="49"/>
  <c r="AH137" i="49"/>
  <c r="AH145" i="49"/>
  <c r="AH149" i="49"/>
  <c r="AH153" i="49"/>
  <c r="AH157" i="49"/>
  <c r="AH161" i="49"/>
  <c r="AH165" i="49"/>
  <c r="AH169" i="49"/>
  <c r="AH173" i="49"/>
  <c r="AH177" i="49"/>
  <c r="AH181" i="49"/>
  <c r="AH185" i="49"/>
  <c r="AH189" i="49"/>
  <c r="AH193" i="49"/>
  <c r="AH197" i="49"/>
  <c r="AH201" i="49"/>
  <c r="AH205" i="49"/>
  <c r="AH100" i="49"/>
  <c r="AH131" i="49"/>
  <c r="AH139" i="49"/>
  <c r="AH98" i="49"/>
  <c r="AH31" i="49"/>
  <c r="AH96" i="49"/>
  <c r="AH79" i="49"/>
  <c r="AH78" i="49"/>
  <c r="AH75" i="49"/>
  <c r="AH70" i="49"/>
  <c r="AH113" i="49"/>
  <c r="AH117" i="49"/>
  <c r="AH121" i="49"/>
  <c r="AH125" i="49"/>
  <c r="AH129" i="49"/>
  <c r="AH132" i="49"/>
  <c r="AH140" i="49"/>
  <c r="AH146" i="49"/>
  <c r="AH150" i="49"/>
  <c r="AH154" i="49"/>
  <c r="AH158" i="49"/>
  <c r="AH162" i="49"/>
  <c r="AH50" i="49"/>
  <c r="AH97" i="49"/>
  <c r="AH83" i="49"/>
  <c r="AH88" i="49"/>
  <c r="AH133" i="49"/>
  <c r="AH198" i="49"/>
  <c r="AH206" i="49"/>
  <c r="AH167" i="49"/>
  <c r="AH171" i="49"/>
  <c r="AH174" i="49"/>
  <c r="AH178" i="49"/>
  <c r="AH187" i="49"/>
  <c r="AH190" i="49"/>
  <c r="AH195" i="49"/>
  <c r="AH156" i="49"/>
  <c r="AH180" i="49"/>
  <c r="AH196" i="49"/>
  <c r="AH151" i="49"/>
  <c r="AH159" i="49"/>
  <c r="AH199" i="49"/>
  <c r="AH207" i="49"/>
  <c r="AH200" i="49"/>
  <c r="AH202" i="49"/>
  <c r="AH163" i="49"/>
  <c r="AH166" i="49"/>
  <c r="AH170" i="49"/>
  <c r="AH175" i="49"/>
  <c r="AH179" i="49"/>
  <c r="AH182" i="49"/>
  <c r="AH191" i="49"/>
  <c r="AH194" i="49"/>
  <c r="AH135" i="49"/>
  <c r="AH136" i="49"/>
  <c r="AH164" i="49"/>
  <c r="AH168" i="49"/>
  <c r="AH188" i="49"/>
  <c r="AH192" i="49"/>
  <c r="AH204" i="49"/>
  <c r="AH82" i="49"/>
  <c r="AH143" i="49"/>
  <c r="AH144" i="49"/>
  <c r="AH152" i="49"/>
  <c r="AH160" i="49"/>
  <c r="AH208" i="49"/>
  <c r="AH147" i="49"/>
  <c r="AH155" i="49"/>
  <c r="AH183" i="49"/>
  <c r="AH186" i="49"/>
  <c r="AH203" i="49"/>
  <c r="AH148" i="49"/>
  <c r="AH176" i="49"/>
  <c r="AH184" i="49"/>
  <c r="AH141" i="49"/>
  <c r="AH90" i="49"/>
  <c r="AH95" i="49"/>
  <c r="AH80" i="49"/>
  <c r="AH172" i="49"/>
  <c r="F10" i="42"/>
  <c r="F6" i="42"/>
  <c r="F18" i="42"/>
  <c r="L58" i="45"/>
  <c r="L59" i="45"/>
  <c r="L111" i="45"/>
  <c r="L119" i="45"/>
  <c r="L124" i="45"/>
  <c r="L52" i="45"/>
  <c r="L112" i="45"/>
  <c r="L61" i="45"/>
  <c r="L115" i="45"/>
  <c r="L43" i="45"/>
  <c r="L116" i="45"/>
  <c r="L63" i="45"/>
  <c r="L110" i="45"/>
  <c r="L129" i="45"/>
  <c r="L125" i="45"/>
  <c r="L126" i="45"/>
  <c r="L128" i="45"/>
  <c r="L113" i="45"/>
  <c r="L122" i="45"/>
  <c r="L123" i="45"/>
  <c r="L127" i="45"/>
  <c r="L114" i="45"/>
  <c r="L130" i="45"/>
  <c r="L131" i="45"/>
  <c r="L121" i="45"/>
  <c r="L53" i="45"/>
  <c r="L120" i="45"/>
  <c r="L117" i="45"/>
  <c r="L118" i="45"/>
  <c r="L132" i="45"/>
  <c r="L60" i="45"/>
  <c r="AB121" i="45"/>
  <c r="AB125" i="45"/>
  <c r="AB130" i="45"/>
  <c r="AB53" i="45"/>
  <c r="AB132" i="45"/>
  <c r="AB111" i="45"/>
  <c r="AB116" i="45"/>
  <c r="AB114" i="45"/>
  <c r="AB60" i="45"/>
  <c r="AB124" i="45"/>
  <c r="AB61" i="45"/>
  <c r="AB59" i="45"/>
  <c r="AB110" i="45"/>
  <c r="AB128" i="45"/>
  <c r="AB118" i="45"/>
  <c r="AB123" i="45"/>
  <c r="AB120" i="45"/>
  <c r="AB113" i="45"/>
  <c r="AB122" i="45"/>
  <c r="AB119" i="45"/>
  <c r="AB52" i="45"/>
  <c r="AB115" i="45"/>
  <c r="AB131" i="45"/>
  <c r="AB117" i="45"/>
  <c r="AB129" i="45"/>
  <c r="AB127" i="45"/>
  <c r="AB112" i="45"/>
  <c r="AB58" i="45"/>
  <c r="AB126" i="45"/>
  <c r="AB43" i="45"/>
  <c r="T111" i="49"/>
  <c r="T50" i="49"/>
  <c r="T178" i="49"/>
  <c r="T162" i="49"/>
  <c r="T65" i="49"/>
  <c r="T76" i="49"/>
  <c r="T151" i="49"/>
  <c r="T207" i="49"/>
  <c r="T159" i="49"/>
  <c r="T189" i="49"/>
  <c r="T110" i="49"/>
  <c r="T88" i="49"/>
  <c r="T96" i="49"/>
  <c r="T205" i="49"/>
  <c r="T126" i="49"/>
  <c r="T170" i="49"/>
  <c r="T154" i="49"/>
  <c r="T94" i="49"/>
  <c r="T190" i="49"/>
  <c r="T131" i="49"/>
  <c r="T199" i="49"/>
  <c r="T93" i="49"/>
  <c r="T172" i="49"/>
  <c r="T87" i="49"/>
  <c r="T203" i="49"/>
  <c r="T193" i="49"/>
  <c r="T128" i="49"/>
  <c r="T192" i="49"/>
  <c r="T127" i="49"/>
  <c r="T185" i="49"/>
  <c r="T120" i="49"/>
  <c r="T82" i="49"/>
  <c r="T83" i="49"/>
  <c r="T72" i="49"/>
  <c r="T180" i="49"/>
  <c r="T58" i="49"/>
  <c r="T152" i="49"/>
  <c r="T197" i="49"/>
  <c r="T165" i="49"/>
  <c r="T137" i="49"/>
  <c r="T167" i="49"/>
  <c r="T132" i="49"/>
  <c r="T184" i="49"/>
  <c r="T130" i="49"/>
  <c r="T148" i="49"/>
  <c r="T160" i="49"/>
  <c r="T116" i="49"/>
  <c r="T89" i="49"/>
  <c r="T118" i="49"/>
  <c r="T153" i="49"/>
  <c r="T144" i="49"/>
  <c r="T164" i="49"/>
  <c r="T182" i="49"/>
  <c r="T177" i="49"/>
  <c r="T134" i="49"/>
  <c r="T84" i="49"/>
  <c r="T95" i="49"/>
  <c r="T140" i="49"/>
  <c r="T114" i="49"/>
  <c r="T155" i="49"/>
  <c r="T74" i="49"/>
  <c r="T135" i="49"/>
  <c r="T175" i="49"/>
  <c r="T79" i="49"/>
  <c r="T171" i="49"/>
  <c r="T142" i="49"/>
  <c r="T81" i="49"/>
  <c r="T176" i="49"/>
  <c r="T150" i="49"/>
  <c r="T138" i="49"/>
  <c r="T158" i="49"/>
  <c r="T195" i="49"/>
  <c r="T125" i="49"/>
  <c r="T133" i="49"/>
  <c r="T85" i="49"/>
  <c r="T141" i="49"/>
  <c r="T149" i="49"/>
  <c r="T143" i="49"/>
  <c r="T70" i="49"/>
  <c r="T124" i="49"/>
  <c r="T86" i="49"/>
  <c r="T169" i="49"/>
  <c r="T198" i="49"/>
  <c r="T166" i="49"/>
  <c r="T99" i="49"/>
  <c r="T145" i="49"/>
  <c r="T77" i="49"/>
  <c r="T187" i="49"/>
  <c r="T123" i="49"/>
  <c r="T194" i="49"/>
  <c r="T173" i="49"/>
  <c r="T186" i="49"/>
  <c r="T174" i="49"/>
  <c r="T136" i="49"/>
  <c r="T196" i="49"/>
  <c r="T69" i="49"/>
  <c r="T91" i="49"/>
  <c r="T157" i="49"/>
  <c r="T147" i="49"/>
  <c r="T119" i="49"/>
  <c r="T168" i="49"/>
  <c r="T78" i="49"/>
  <c r="T66" i="49"/>
  <c r="T188" i="49"/>
  <c r="T117" i="49"/>
  <c r="T200" i="49"/>
  <c r="T71" i="49"/>
  <c r="T183" i="49"/>
  <c r="T121" i="49"/>
  <c r="T179" i="49"/>
  <c r="T113" i="49"/>
  <c r="T201" i="49"/>
  <c r="T90" i="49"/>
  <c r="T161" i="49"/>
  <c r="T100" i="49"/>
  <c r="T139" i="49"/>
  <c r="T129" i="49"/>
  <c r="T208" i="49"/>
  <c r="T80" i="49"/>
  <c r="T191" i="49"/>
  <c r="T122" i="49"/>
  <c r="T146" i="49"/>
  <c r="T202" i="49"/>
  <c r="T75" i="49"/>
  <c r="T92" i="49"/>
  <c r="T163" i="49"/>
  <c r="T181" i="49"/>
  <c r="T115" i="49"/>
  <c r="T204" i="49"/>
  <c r="T31" i="49"/>
  <c r="T156" i="49"/>
  <c r="T112" i="49"/>
  <c r="T206" i="49"/>
  <c r="T73" i="49"/>
  <c r="AM4" i="52"/>
  <c r="AY39" i="10"/>
  <c r="AF31" i="10"/>
  <c r="AR20" i="10"/>
  <c r="AC25" i="10"/>
  <c r="AR33" i="10"/>
  <c r="Z22" i="10"/>
  <c r="AO27" i="10"/>
  <c r="Z34" i="10"/>
  <c r="H23" i="10"/>
  <c r="K31" i="10"/>
  <c r="Q23" i="10"/>
  <c r="N33" i="10"/>
  <c r="AI32" i="10"/>
  <c r="Q20" i="10"/>
  <c r="N26" i="10"/>
  <c r="N31" i="10"/>
  <c r="AR26" i="10"/>
  <c r="AC33" i="10"/>
  <c r="AU34" i="10"/>
  <c r="AC23" i="10"/>
  <c r="W25" i="10"/>
  <c r="AI27" i="10"/>
  <c r="K25" i="10"/>
  <c r="E31" i="10"/>
  <c r="AC32" i="10"/>
  <c r="H20" i="10"/>
  <c r="W33" i="10"/>
  <c r="E32" i="10"/>
  <c r="AR32" i="10"/>
  <c r="Z20" i="10"/>
  <c r="AO26" i="10"/>
  <c r="Z33" i="10"/>
  <c r="AL23" i="10"/>
  <c r="W27" i="10"/>
  <c r="H34" i="10"/>
  <c r="H31" i="10"/>
  <c r="AO31" i="10"/>
  <c r="K34" i="10"/>
  <c r="AU20" i="10"/>
  <c r="AF25" i="10"/>
  <c r="Q32" i="10"/>
  <c r="K33" i="10"/>
  <c r="AO22" i="10"/>
  <c r="Z26" i="10"/>
  <c r="AR27" i="10"/>
  <c r="Q34" i="10"/>
  <c r="T22" i="10"/>
  <c r="Z27" i="10"/>
  <c r="AR25" i="10"/>
  <c r="AC34" i="10"/>
  <c r="AO34" i="10"/>
  <c r="AC22" i="10"/>
  <c r="AR31" i="10"/>
  <c r="AO25" i="10"/>
  <c r="Z32" i="10"/>
  <c r="AL22" i="10"/>
  <c r="W26" i="10"/>
  <c r="AL34" i="10"/>
  <c r="T23" i="10"/>
  <c r="T32" i="10"/>
  <c r="W31" i="10"/>
  <c r="E34" i="10"/>
  <c r="AU32" i="10"/>
  <c r="AC20" i="10"/>
  <c r="N25" i="10"/>
  <c r="E22" i="10"/>
  <c r="N20" i="10"/>
  <c r="AO33" i="10"/>
  <c r="W22" i="10"/>
  <c r="AO23" i="10"/>
  <c r="AL33" i="10"/>
  <c r="T34" i="10"/>
  <c r="K20" i="10"/>
  <c r="AL26" i="10"/>
  <c r="H32" i="10"/>
  <c r="AU33" i="10"/>
  <c r="Z31" i="10"/>
  <c r="AL20" i="10"/>
  <c r="T31" i="10"/>
  <c r="AL32" i="10"/>
  <c r="T20" i="10"/>
  <c r="AI26" i="10"/>
  <c r="N22" i="10"/>
  <c r="AF23" i="10"/>
  <c r="T27" i="10"/>
  <c r="T33" i="10"/>
  <c r="AI31" i="10"/>
  <c r="K22" i="10"/>
  <c r="AO20" i="10"/>
  <c r="Z25" i="10"/>
  <c r="K32" i="10"/>
  <c r="W34" i="10"/>
  <c r="Q26" i="10"/>
  <c r="AI22" i="10"/>
  <c r="T26" i="10"/>
  <c r="AL27" i="10"/>
  <c r="Z23" i="10"/>
  <c r="W23" i="10"/>
  <c r="T25" i="10"/>
  <c r="AF27" i="10"/>
  <c r="AL31" i="10"/>
  <c r="Q25" i="10"/>
  <c r="AI25" i="10"/>
  <c r="H22" i="10"/>
  <c r="AF22" i="10"/>
  <c r="AU27" i="10"/>
  <c r="AF34" i="10"/>
  <c r="N23" i="10"/>
  <c r="N27" i="10"/>
  <c r="H33" i="10"/>
  <c r="Q31" i="10"/>
  <c r="H26" i="10"/>
  <c r="AO32" i="10"/>
  <c r="W20" i="10"/>
  <c r="H25" i="10"/>
  <c r="K23" i="10"/>
  <c r="E26" i="10"/>
  <c r="AI33" i="10"/>
  <c r="Q22" i="10"/>
  <c r="AI23" i="10"/>
  <c r="K27" i="10"/>
  <c r="AI20" i="10"/>
  <c r="AU23" i="10"/>
  <c r="K26" i="10"/>
  <c r="AF20" i="10"/>
  <c r="AU26" i="10"/>
  <c r="AF33" i="10"/>
  <c r="AR23" i="10"/>
  <c r="AC27" i="10"/>
  <c r="N34" i="10"/>
  <c r="H27" i="10"/>
  <c r="AU31" i="10"/>
  <c r="E33" i="10"/>
  <c r="N32" i="10"/>
  <c r="AL25" i="10"/>
  <c r="W32" i="10"/>
  <c r="E20" i="10"/>
  <c r="E23" i="10"/>
  <c r="AU22" i="10"/>
  <c r="AF26" i="10"/>
  <c r="Q33" i="10"/>
  <c r="AI34" i="10"/>
  <c r="AU25" i="10"/>
  <c r="AF32" i="10"/>
  <c r="AR22" i="10"/>
  <c r="AC26" i="10"/>
  <c r="AR34" i="10"/>
  <c r="AC31" i="10"/>
  <c r="E25" i="10"/>
  <c r="AF29" i="46"/>
  <c r="AF17" i="46"/>
  <c r="AF73" i="46"/>
  <c r="AD73" i="46"/>
  <c r="AB73" i="46"/>
  <c r="AB29" i="46"/>
  <c r="AB17" i="46"/>
  <c r="X29" i="46"/>
  <c r="X73" i="46"/>
  <c r="T73" i="46"/>
  <c r="T29" i="46"/>
  <c r="P29" i="46"/>
  <c r="P73" i="46"/>
  <c r="P17" i="46"/>
  <c r="N73" i="46"/>
  <c r="N29" i="46"/>
  <c r="L73" i="46"/>
  <c r="L29" i="46"/>
  <c r="L17" i="46"/>
  <c r="F37" i="47"/>
  <c r="F97" i="47"/>
  <c r="F59" i="47"/>
  <c r="F51" i="47"/>
  <c r="F25" i="47"/>
  <c r="F20" i="47"/>
  <c r="F43" i="47"/>
  <c r="F96" i="47"/>
  <c r="F55" i="47"/>
  <c r="F8" i="47"/>
  <c r="F27" i="47"/>
  <c r="F36" i="47"/>
  <c r="F31" i="47"/>
  <c r="F40" i="47"/>
  <c r="F60" i="47"/>
  <c r="F47" i="47"/>
  <c r="F49" i="47"/>
  <c r="F33" i="47"/>
  <c r="F54" i="47"/>
  <c r="F95" i="47"/>
  <c r="F22" i="47"/>
  <c r="F37" i="45"/>
  <c r="F94" i="45"/>
  <c r="F97" i="45"/>
  <c r="F29" i="45"/>
  <c r="F33" i="45"/>
  <c r="F7" i="45"/>
  <c r="F93" i="45"/>
  <c r="F16" i="45"/>
  <c r="F39" i="45"/>
  <c r="F36" i="45"/>
  <c r="F95" i="45"/>
  <c r="F54" i="45"/>
  <c r="F34" i="45"/>
  <c r="F96" i="45"/>
  <c r="F92" i="45"/>
  <c r="F44" i="45"/>
  <c r="F55" i="45"/>
  <c r="F5" i="45"/>
  <c r="F19" i="45"/>
  <c r="F45" i="45"/>
  <c r="F40" i="45"/>
  <c r="F18" i="45"/>
  <c r="F56" i="45"/>
  <c r="F14" i="53"/>
  <c r="F11" i="53"/>
  <c r="F39" i="53"/>
  <c r="F12" i="53"/>
  <c r="F13" i="44"/>
  <c r="F12" i="44"/>
  <c r="F5" i="44"/>
  <c r="F28" i="44"/>
  <c r="F27" i="44"/>
  <c r="F19" i="44"/>
  <c r="F17" i="44"/>
  <c r="F25" i="44"/>
  <c r="F9" i="44"/>
  <c r="F37" i="44"/>
  <c r="AB90" i="47"/>
  <c r="AB132" i="47"/>
  <c r="AB106" i="47"/>
  <c r="AB108" i="47"/>
  <c r="AB109" i="47"/>
  <c r="AB39" i="47"/>
  <c r="AB117" i="47"/>
  <c r="AB138" i="47"/>
  <c r="AB115" i="47"/>
  <c r="AB56" i="47"/>
  <c r="AB124" i="47"/>
  <c r="AB44" i="47"/>
  <c r="AB121" i="47"/>
  <c r="AB105" i="47"/>
  <c r="AB112" i="47"/>
  <c r="AB122" i="47"/>
  <c r="AB134" i="47"/>
  <c r="AB110" i="47"/>
  <c r="AB128" i="47"/>
  <c r="AB135" i="47"/>
  <c r="AB120" i="47"/>
  <c r="AB133" i="47"/>
  <c r="AB137" i="47"/>
  <c r="AB62" i="47"/>
  <c r="AB57" i="47"/>
  <c r="AB58" i="47"/>
  <c r="AB104" i="47"/>
  <c r="AB119" i="47"/>
  <c r="AB114" i="47"/>
  <c r="AB123" i="47"/>
  <c r="AB107" i="47"/>
  <c r="AB116" i="47"/>
  <c r="AB125" i="47"/>
  <c r="AB111" i="47"/>
  <c r="AB129" i="47"/>
  <c r="AB113" i="47"/>
  <c r="AB118" i="47"/>
  <c r="AB136" i="47"/>
  <c r="AB126" i="47"/>
  <c r="AB61" i="47"/>
  <c r="AB130" i="47"/>
  <c r="AB131" i="47"/>
  <c r="AB127" i="47"/>
  <c r="AB45" i="47"/>
  <c r="F28" i="52"/>
  <c r="F9" i="52"/>
  <c r="F26" i="52"/>
  <c r="F27" i="52"/>
  <c r="F14" i="52"/>
  <c r="F20" i="37"/>
  <c r="F25" i="37"/>
  <c r="F14" i="37"/>
  <c r="F18" i="37"/>
  <c r="AB111" i="46"/>
  <c r="AB141" i="46"/>
  <c r="AB146" i="46"/>
  <c r="AB122" i="46"/>
  <c r="AB143" i="46"/>
  <c r="AB126" i="46"/>
  <c r="AB139" i="46"/>
  <c r="AB96" i="46"/>
  <c r="AB62" i="46"/>
  <c r="AB50" i="46"/>
  <c r="AB55" i="46"/>
  <c r="AB93" i="46"/>
  <c r="AB94" i="46"/>
  <c r="AB120" i="46"/>
  <c r="AB98" i="46"/>
  <c r="AB145" i="46"/>
  <c r="AB117" i="46"/>
  <c r="AB112" i="46"/>
  <c r="AB142" i="46"/>
  <c r="AB137" i="46"/>
  <c r="AB115" i="46"/>
  <c r="AB90" i="46"/>
  <c r="AB95" i="46"/>
  <c r="AB133" i="46"/>
  <c r="AB119" i="46"/>
  <c r="AB127" i="46"/>
  <c r="AB116" i="46"/>
  <c r="AB108" i="46"/>
  <c r="AB140" i="46"/>
  <c r="AB113" i="46"/>
  <c r="AB109" i="46"/>
  <c r="AB40" i="46"/>
  <c r="AB56" i="46"/>
  <c r="AB91" i="46"/>
  <c r="AB138" i="46"/>
  <c r="AB130" i="46"/>
  <c r="AB128" i="46"/>
  <c r="AB135" i="46"/>
  <c r="AB134" i="46"/>
  <c r="AB105" i="46"/>
  <c r="AB131" i="46"/>
  <c r="AB97" i="46"/>
  <c r="AB54" i="46"/>
  <c r="AB63" i="46"/>
  <c r="AB92" i="46"/>
  <c r="AB60" i="46"/>
  <c r="AB136" i="46"/>
  <c r="AB118" i="46"/>
  <c r="AB125" i="46"/>
  <c r="AB132" i="46"/>
  <c r="AB100" i="46"/>
  <c r="AB104" i="46"/>
  <c r="AB123" i="46"/>
  <c r="AB114" i="46"/>
  <c r="AB102" i="46"/>
  <c r="AB61" i="46"/>
  <c r="AB110" i="46"/>
  <c r="AB103" i="46"/>
  <c r="AB101" i="46"/>
  <c r="AB144" i="46"/>
  <c r="AB129" i="46"/>
  <c r="AB106" i="46"/>
  <c r="AB41" i="46"/>
  <c r="AB57" i="46"/>
  <c r="AB58" i="46"/>
  <c r="AB148" i="46"/>
  <c r="AB121" i="46"/>
  <c r="AB147" i="46"/>
  <c r="AB107" i="46"/>
  <c r="AB124" i="46"/>
  <c r="AB99" i="46"/>
  <c r="AB53" i="46"/>
  <c r="AB33" i="46"/>
  <c r="AD53" i="47"/>
  <c r="AD118" i="47"/>
  <c r="AD138" i="47"/>
  <c r="AD116" i="47"/>
  <c r="AD57" i="47"/>
  <c r="AD125" i="47"/>
  <c r="AD104" i="47"/>
  <c r="AD122" i="47"/>
  <c r="AD106" i="47"/>
  <c r="AD120" i="47"/>
  <c r="AD119" i="47"/>
  <c r="AD123" i="47"/>
  <c r="AD134" i="47"/>
  <c r="AD135" i="47"/>
  <c r="AD111" i="47"/>
  <c r="AD67" i="47"/>
  <c r="AD129" i="47"/>
  <c r="AD132" i="47"/>
  <c r="AD113" i="47"/>
  <c r="AD56" i="47"/>
  <c r="AD58" i="47"/>
  <c r="AD61" i="47"/>
  <c r="AD105" i="47"/>
  <c r="AD115" i="47"/>
  <c r="AD124" i="47"/>
  <c r="AD108" i="47"/>
  <c r="AD64" i="47"/>
  <c r="AD117" i="47"/>
  <c r="AD126" i="47"/>
  <c r="AD112" i="47"/>
  <c r="AD130" i="47"/>
  <c r="AD114" i="47"/>
  <c r="AD133" i="47"/>
  <c r="AD131" i="47"/>
  <c r="AD137" i="47"/>
  <c r="AD127" i="47"/>
  <c r="AD44" i="47"/>
  <c r="AD128" i="47"/>
  <c r="AD136" i="47"/>
  <c r="AD107" i="47"/>
  <c r="AD63" i="47"/>
  <c r="AD109" i="47"/>
  <c r="AD65" i="47"/>
  <c r="AD110" i="47"/>
  <c r="AD66" i="47"/>
  <c r="AD121" i="47"/>
  <c r="F19" i="51"/>
  <c r="F34" i="51"/>
  <c r="F22" i="51"/>
  <c r="F67" i="51"/>
  <c r="F68" i="51"/>
  <c r="F69" i="51"/>
  <c r="F70" i="51"/>
  <c r="F36" i="51"/>
  <c r="AB83" i="45"/>
  <c r="AB75" i="45"/>
  <c r="AB85" i="45"/>
  <c r="AB47" i="45"/>
  <c r="AB66" i="45"/>
  <c r="AB81" i="45"/>
  <c r="AB73" i="45"/>
  <c r="AB80" i="45"/>
  <c r="AB74" i="45"/>
  <c r="AB64" i="45"/>
  <c r="AB71" i="45"/>
  <c r="AB69" i="45"/>
  <c r="AB96" i="45"/>
  <c r="AB19" i="45"/>
  <c r="AB95" i="45"/>
  <c r="AB50" i="45"/>
  <c r="AB68" i="45"/>
  <c r="AB78" i="45"/>
  <c r="AB79" i="45"/>
  <c r="AB82" i="45"/>
  <c r="AB72" i="45"/>
  <c r="AB76" i="45"/>
  <c r="AB37" i="45"/>
  <c r="AB77" i="45"/>
  <c r="AB67" i="45"/>
  <c r="AB65" i="45"/>
  <c r="AB70" i="45"/>
  <c r="AD138" i="46"/>
  <c r="AD141" i="46"/>
  <c r="AD121" i="46"/>
  <c r="AD148" i="46"/>
  <c r="AD108" i="46"/>
  <c r="AD107" i="46"/>
  <c r="AD116" i="46"/>
  <c r="AD122" i="46"/>
  <c r="AD99" i="46"/>
  <c r="AD54" i="46"/>
  <c r="AD114" i="46"/>
  <c r="AD133" i="46"/>
  <c r="AD135" i="46"/>
  <c r="AD113" i="46"/>
  <c r="AD130" i="46"/>
  <c r="AD142" i="46"/>
  <c r="AD124" i="46"/>
  <c r="AD117" i="46"/>
  <c r="AD91" i="46"/>
  <c r="AD96" i="46"/>
  <c r="AD119" i="46"/>
  <c r="AD61" i="46"/>
  <c r="AD131" i="46"/>
  <c r="AD118" i="46"/>
  <c r="AD146" i="46"/>
  <c r="AD110" i="46"/>
  <c r="AD134" i="46"/>
  <c r="AD98" i="46"/>
  <c r="AD52" i="46"/>
  <c r="AD41" i="46"/>
  <c r="AD57" i="46"/>
  <c r="AD92" i="46"/>
  <c r="AD109" i="46"/>
  <c r="AD136" i="46"/>
  <c r="AD147" i="46"/>
  <c r="AD100" i="46"/>
  <c r="AD140" i="46"/>
  <c r="AD112" i="46"/>
  <c r="AD137" i="46"/>
  <c r="AD115" i="46"/>
  <c r="AD55" i="46"/>
  <c r="AD53" i="46"/>
  <c r="AD39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62" i="46"/>
  <c r="AD93" i="46"/>
  <c r="AD58" i="46"/>
  <c r="AD33" i="46"/>
  <c r="AD51" i="46"/>
  <c r="AD125" i="46"/>
  <c r="AD105" i="46"/>
  <c r="AD104" i="46"/>
  <c r="AD123" i="46"/>
  <c r="AD90" i="46"/>
  <c r="AD60" i="46"/>
  <c r="AD127" i="46"/>
  <c r="AD106" i="46"/>
  <c r="AD111" i="46"/>
  <c r="AD144" i="46"/>
  <c r="AD129" i="46"/>
  <c r="AD63" i="46"/>
  <c r="AD40" i="46"/>
  <c r="AD56" i="46"/>
  <c r="AD94" i="46"/>
  <c r="AD95" i="46"/>
  <c r="AF53" i="47"/>
  <c r="AF120" i="47"/>
  <c r="AF124" i="47"/>
  <c r="AF112" i="47"/>
  <c r="AF45" i="47"/>
  <c r="AF134" i="47"/>
  <c r="AF133" i="47"/>
  <c r="AF121" i="47"/>
  <c r="AF114" i="47"/>
  <c r="AF119" i="47"/>
  <c r="AF62" i="47"/>
  <c r="AF137" i="47"/>
  <c r="AF57" i="47"/>
  <c r="AF61" i="47"/>
  <c r="AF44" i="47"/>
  <c r="AF39" i="47"/>
  <c r="AF130" i="47"/>
  <c r="AF106" i="47"/>
  <c r="AF135" i="47"/>
  <c r="AF136" i="47"/>
  <c r="AF116" i="47"/>
  <c r="AF109" i="47"/>
  <c r="AF65" i="47"/>
  <c r="AF118" i="47"/>
  <c r="AF127" i="47"/>
  <c r="AF113" i="47"/>
  <c r="AF115" i="47"/>
  <c r="AF56" i="47"/>
  <c r="AF125" i="47"/>
  <c r="AF138" i="47"/>
  <c r="AF128" i="47"/>
  <c r="AF104" i="47"/>
  <c r="AF129" i="47"/>
  <c r="AF63" i="47"/>
  <c r="AF108" i="47"/>
  <c r="AF64" i="47"/>
  <c r="AF110" i="47"/>
  <c r="AF66" i="47"/>
  <c r="AF111" i="47"/>
  <c r="AF67" i="47"/>
  <c r="AF122" i="47"/>
  <c r="AF131" i="47"/>
  <c r="AF132" i="47"/>
  <c r="AF117" i="47"/>
  <c r="AF58" i="47"/>
  <c r="AF126" i="47"/>
  <c r="AF105" i="47"/>
  <c r="AF123" i="47"/>
  <c r="AF107" i="47"/>
  <c r="F5" i="50"/>
  <c r="F33" i="50"/>
  <c r="F34" i="50"/>
  <c r="F26" i="50"/>
  <c r="F40" i="50"/>
  <c r="F13" i="50"/>
  <c r="F41" i="50"/>
  <c r="F20" i="50"/>
  <c r="F8" i="50"/>
  <c r="F42" i="50"/>
  <c r="F27" i="50"/>
  <c r="AD69" i="45"/>
  <c r="AD66" i="45"/>
  <c r="AD72" i="45"/>
  <c r="AD74" i="45"/>
  <c r="AD62" i="45"/>
  <c r="AD50" i="45"/>
  <c r="AD82" i="45"/>
  <c r="AD85" i="45"/>
  <c r="AD64" i="45"/>
  <c r="AD65" i="45"/>
  <c r="AD78" i="45"/>
  <c r="AD95" i="45"/>
  <c r="AD96" i="45"/>
  <c r="AD71" i="45"/>
  <c r="AD75" i="45"/>
  <c r="AD80" i="45"/>
  <c r="AD70" i="45"/>
  <c r="AD73" i="45"/>
  <c r="AD77" i="45"/>
  <c r="AD67" i="45"/>
  <c r="AD68" i="45"/>
  <c r="AD83" i="45"/>
  <c r="AD79" i="45"/>
  <c r="AD76" i="45"/>
  <c r="AD37" i="45"/>
  <c r="AD47" i="45"/>
  <c r="AD81" i="45"/>
  <c r="AF120" i="46"/>
  <c r="AF103" i="46"/>
  <c r="AF143" i="46"/>
  <c r="AF144" i="46"/>
  <c r="AF142" i="46"/>
  <c r="AF92" i="46"/>
  <c r="AF98" i="46"/>
  <c r="AF101" i="46"/>
  <c r="AF95" i="46"/>
  <c r="AF121" i="46"/>
  <c r="AF107" i="46"/>
  <c r="AF137" i="46"/>
  <c r="AF116" i="46"/>
  <c r="AF141" i="46"/>
  <c r="AF125" i="46"/>
  <c r="AF50" i="46"/>
  <c r="AF93" i="46"/>
  <c r="AF58" i="46"/>
  <c r="AF39" i="46"/>
  <c r="AF99" i="46"/>
  <c r="AF114" i="46"/>
  <c r="AF136" i="46"/>
  <c r="AF113" i="46"/>
  <c r="AF126" i="46"/>
  <c r="AF40" i="46"/>
  <c r="AF56" i="46"/>
  <c r="AF90" i="46"/>
  <c r="AF51" i="46"/>
  <c r="AF115" i="46"/>
  <c r="AF127" i="46"/>
  <c r="AF131" i="46"/>
  <c r="AF129" i="46"/>
  <c r="AF122" i="46"/>
  <c r="AF132" i="46"/>
  <c r="AF52" i="46"/>
  <c r="AF109" i="46"/>
  <c r="AF111" i="46"/>
  <c r="AF119" i="46"/>
  <c r="AF147" i="46"/>
  <c r="AF138" i="46"/>
  <c r="AF100" i="46"/>
  <c r="AF112" i="46"/>
  <c r="AF146" i="46"/>
  <c r="AF63" i="46"/>
  <c r="AF94" i="46"/>
  <c r="AF33" i="46"/>
  <c r="AF60" i="46"/>
  <c r="AF123" i="46"/>
  <c r="AF106" i="46"/>
  <c r="AF96" i="46"/>
  <c r="AF105" i="46"/>
  <c r="AF133" i="46"/>
  <c r="AF91" i="46"/>
  <c r="AF62" i="46"/>
  <c r="AF102" i="46"/>
  <c r="AF135" i="46"/>
  <c r="AF118" i="46"/>
  <c r="AF128" i="46"/>
  <c r="AF148" i="46"/>
  <c r="AF130" i="46"/>
  <c r="AF117" i="46"/>
  <c r="AF104" i="46"/>
  <c r="AF145" i="46"/>
  <c r="AF108" i="46"/>
  <c r="AF53" i="46"/>
  <c r="AF41" i="46"/>
  <c r="AF57" i="46"/>
  <c r="AF61" i="46"/>
  <c r="AF139" i="46"/>
  <c r="AF110" i="46"/>
  <c r="AF134" i="46"/>
  <c r="AF140" i="46"/>
  <c r="AF124" i="46"/>
  <c r="AF97" i="46"/>
  <c r="AF55" i="46"/>
  <c r="AF54" i="46"/>
  <c r="F60" i="49"/>
  <c r="F26" i="49"/>
  <c r="F64" i="49"/>
  <c r="F44" i="49"/>
  <c r="F40" i="49"/>
  <c r="F68" i="49"/>
  <c r="F106" i="49"/>
  <c r="F35" i="49"/>
  <c r="F34" i="49"/>
  <c r="F22" i="49"/>
  <c r="F48" i="49"/>
  <c r="F49" i="49"/>
  <c r="AM4" i="46"/>
  <c r="AF78" i="45"/>
  <c r="AF37" i="45"/>
  <c r="AF85" i="45"/>
  <c r="AF65" i="45"/>
  <c r="AF50" i="45"/>
  <c r="AF96" i="45"/>
  <c r="AF83" i="45"/>
  <c r="AF76" i="45"/>
  <c r="AF72" i="45"/>
  <c r="AF62" i="45"/>
  <c r="AF71" i="45"/>
  <c r="AF79" i="45"/>
  <c r="AF67" i="45"/>
  <c r="AF95" i="45"/>
  <c r="AF68" i="45"/>
  <c r="AF74" i="45"/>
  <c r="AF69" i="45"/>
  <c r="AF80" i="45"/>
  <c r="AF66" i="45"/>
  <c r="AF70" i="45"/>
  <c r="AF82" i="45"/>
  <c r="AF77" i="45"/>
  <c r="AF19" i="45"/>
  <c r="AF75" i="45"/>
  <c r="AF81" i="45"/>
  <c r="AF7" i="45"/>
  <c r="AF64" i="45"/>
  <c r="AF47" i="45"/>
  <c r="AF73" i="45"/>
  <c r="F55" i="48"/>
  <c r="F24" i="48"/>
  <c r="F53" i="48"/>
  <c r="F26" i="48"/>
  <c r="F51" i="48"/>
  <c r="F54" i="48"/>
  <c r="F20" i="48"/>
  <c r="F27" i="48"/>
  <c r="F52" i="48"/>
  <c r="F18" i="48"/>
  <c r="T19" i="45"/>
  <c r="T81" i="45"/>
  <c r="T68" i="45"/>
  <c r="T65" i="45"/>
  <c r="T85" i="45"/>
  <c r="T79" i="45"/>
  <c r="T96" i="45"/>
  <c r="T47" i="45"/>
  <c r="T67" i="45"/>
  <c r="T64" i="45"/>
  <c r="T72" i="45"/>
  <c r="T71" i="45"/>
  <c r="T37" i="45"/>
  <c r="T95" i="45"/>
  <c r="T74" i="45"/>
  <c r="T50" i="45"/>
  <c r="T80" i="45"/>
  <c r="T73" i="45"/>
  <c r="T78" i="45"/>
  <c r="T83" i="45"/>
  <c r="T70" i="45"/>
  <c r="T82" i="45"/>
  <c r="T69" i="45"/>
  <c r="H53" i="47"/>
  <c r="H135" i="47"/>
  <c r="H120" i="47"/>
  <c r="H111" i="47"/>
  <c r="H117" i="47"/>
  <c r="H121" i="47"/>
  <c r="H106" i="47"/>
  <c r="H57" i="47"/>
  <c r="H127" i="47"/>
  <c r="H133" i="47"/>
  <c r="H61" i="47"/>
  <c r="H134" i="47"/>
  <c r="H67" i="47"/>
  <c r="H105" i="47"/>
  <c r="H122" i="47"/>
  <c r="H107" i="47"/>
  <c r="H112" i="47"/>
  <c r="H104" i="47"/>
  <c r="H126" i="47"/>
  <c r="H115" i="47"/>
  <c r="H132" i="47"/>
  <c r="H44" i="47"/>
  <c r="H118" i="47"/>
  <c r="H130" i="47"/>
  <c r="H45" i="47"/>
  <c r="H138" i="47"/>
  <c r="H58" i="47"/>
  <c r="H119" i="47"/>
  <c r="H136" i="47"/>
  <c r="H64" i="47"/>
  <c r="H116" i="47"/>
  <c r="H128" i="47"/>
  <c r="H39" i="47"/>
  <c r="H114" i="47"/>
  <c r="H65" i="47"/>
  <c r="H113" i="47"/>
  <c r="H66" i="47"/>
  <c r="H131" i="47"/>
  <c r="H123" i="47"/>
  <c r="H125" i="47"/>
  <c r="H110" i="47"/>
  <c r="H129" i="47"/>
  <c r="H63" i="47"/>
  <c r="H124" i="47"/>
  <c r="H109" i="47"/>
  <c r="H137" i="47"/>
  <c r="H56" i="47"/>
  <c r="H62" i="47"/>
  <c r="H108" i="47"/>
  <c r="X131" i="47"/>
  <c r="X61" i="47"/>
  <c r="X134" i="47"/>
  <c r="X116" i="47"/>
  <c r="X105" i="47"/>
  <c r="X122" i="47"/>
  <c r="X107" i="47"/>
  <c r="X58" i="47"/>
  <c r="X120" i="47"/>
  <c r="X63" i="47"/>
  <c r="X132" i="47"/>
  <c r="X108" i="47"/>
  <c r="X110" i="47"/>
  <c r="X117" i="47"/>
  <c r="X138" i="47"/>
  <c r="X121" i="47"/>
  <c r="X136" i="47"/>
  <c r="X45" i="47"/>
  <c r="X109" i="47"/>
  <c r="X135" i="47"/>
  <c r="X104" i="47"/>
  <c r="X114" i="47"/>
  <c r="X56" i="47"/>
  <c r="X124" i="47"/>
  <c r="X133" i="47"/>
  <c r="X66" i="47"/>
  <c r="X44" i="47"/>
  <c r="X137" i="47"/>
  <c r="X118" i="47"/>
  <c r="X111" i="47"/>
  <c r="X67" i="47"/>
  <c r="X39" i="47"/>
  <c r="X65" i="47"/>
  <c r="X126" i="47"/>
  <c r="X113" i="47"/>
  <c r="X115" i="47"/>
  <c r="X130" i="47"/>
  <c r="X112" i="47"/>
  <c r="X127" i="47"/>
  <c r="X128" i="47"/>
  <c r="X119" i="47"/>
  <c r="X129" i="47"/>
  <c r="X64" i="47"/>
  <c r="X125" i="47"/>
  <c r="X62" i="47"/>
  <c r="X57" i="47"/>
  <c r="X123" i="47"/>
  <c r="X106" i="47"/>
  <c r="F47" i="45"/>
  <c r="F67" i="45"/>
  <c r="F64" i="45"/>
  <c r="F81" i="45"/>
  <c r="F65" i="45"/>
  <c r="F62" i="45"/>
  <c r="F77" i="45"/>
  <c r="F74" i="45"/>
  <c r="F83" i="45"/>
  <c r="F82" i="45"/>
  <c r="F80" i="45"/>
  <c r="F76" i="45"/>
  <c r="F73" i="45"/>
  <c r="F78" i="45"/>
  <c r="F66" i="45"/>
  <c r="F50" i="45"/>
  <c r="F70" i="45"/>
  <c r="F69" i="45"/>
  <c r="F68" i="45"/>
  <c r="F85" i="45"/>
  <c r="F79" i="45"/>
  <c r="F75" i="45"/>
  <c r="F72" i="45"/>
  <c r="F71" i="45"/>
  <c r="V75" i="45"/>
  <c r="V79" i="45"/>
  <c r="V85" i="45"/>
  <c r="V72" i="45"/>
  <c r="V69" i="45"/>
  <c r="V66" i="45"/>
  <c r="V96" i="45"/>
  <c r="V80" i="45"/>
  <c r="V65" i="45"/>
  <c r="V37" i="45"/>
  <c r="V68" i="45"/>
  <c r="V47" i="45"/>
  <c r="V81" i="45"/>
  <c r="V77" i="45"/>
  <c r="V95" i="45"/>
  <c r="V76" i="45"/>
  <c r="V67" i="45"/>
  <c r="V70" i="45"/>
  <c r="V50" i="45"/>
  <c r="V64" i="45"/>
  <c r="V62" i="45"/>
  <c r="V78" i="45"/>
  <c r="V7" i="45"/>
  <c r="V19" i="45"/>
  <c r="V83" i="45"/>
  <c r="V73" i="45"/>
  <c r="V82" i="45"/>
  <c r="V71" i="45"/>
  <c r="V74" i="45"/>
  <c r="H117" i="46"/>
  <c r="H128" i="46"/>
  <c r="H39" i="46"/>
  <c r="H95" i="46"/>
  <c r="H60" i="46"/>
  <c r="H107" i="46"/>
  <c r="H93" i="46"/>
  <c r="H138" i="46"/>
  <c r="H125" i="46"/>
  <c r="H105" i="46"/>
  <c r="H102" i="46"/>
  <c r="H91" i="46"/>
  <c r="H142" i="46"/>
  <c r="H106" i="46"/>
  <c r="H114" i="46"/>
  <c r="H111" i="46"/>
  <c r="H145" i="46"/>
  <c r="H58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40" i="46"/>
  <c r="H132" i="46"/>
  <c r="H129" i="46"/>
  <c r="H101" i="46"/>
  <c r="H141" i="46"/>
  <c r="H130" i="46"/>
  <c r="H96" i="46"/>
  <c r="H52" i="46"/>
  <c r="H63" i="46"/>
  <c r="H53" i="46"/>
  <c r="H148" i="46"/>
  <c r="H121" i="46"/>
  <c r="H109" i="46"/>
  <c r="H92" i="46"/>
  <c r="H116" i="46"/>
  <c r="H112" i="46"/>
  <c r="H120" i="46"/>
  <c r="H56" i="46"/>
  <c r="H61" i="46"/>
  <c r="H33" i="46"/>
  <c r="H124" i="46"/>
  <c r="H55" i="46"/>
  <c r="H119" i="46"/>
  <c r="H94" i="46"/>
  <c r="H100" i="46"/>
  <c r="H133" i="46"/>
  <c r="H97" i="46"/>
  <c r="H51" i="46"/>
  <c r="H103" i="46"/>
  <c r="H146" i="46"/>
  <c r="H115" i="46"/>
  <c r="H122" i="46"/>
  <c r="H134" i="46"/>
  <c r="H108" i="46"/>
  <c r="H126" i="46"/>
  <c r="H62" i="46"/>
  <c r="H54" i="46"/>
  <c r="H50" i="46"/>
  <c r="H90" i="46"/>
  <c r="H41" i="46"/>
  <c r="H57" i="46"/>
  <c r="X127" i="46"/>
  <c r="X136" i="46"/>
  <c r="X39" i="46"/>
  <c r="X102" i="46"/>
  <c r="X115" i="46"/>
  <c r="X138" i="46"/>
  <c r="X10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58" i="46"/>
  <c r="X60" i="46"/>
  <c r="X140" i="46"/>
  <c r="X96" i="46"/>
  <c r="X52" i="46"/>
  <c r="X63" i="46"/>
  <c r="X139" i="46"/>
  <c r="X129" i="46"/>
  <c r="X142" i="46"/>
  <c r="X105" i="46"/>
  <c r="X54" i="46"/>
  <c r="X100" i="46"/>
  <c r="X120" i="46"/>
  <c r="X97" i="46"/>
  <c r="X132" i="46"/>
  <c r="X116" i="46"/>
  <c r="X113" i="46"/>
  <c r="X135" i="46"/>
  <c r="X146" i="46"/>
  <c r="X112" i="46"/>
  <c r="X109" i="46"/>
  <c r="X40" i="46"/>
  <c r="X145" i="46"/>
  <c r="X51" i="46"/>
  <c r="X61" i="46"/>
  <c r="X55" i="46"/>
  <c r="X93" i="46"/>
  <c r="X101" i="46"/>
  <c r="X124" i="46"/>
  <c r="X119" i="46"/>
  <c r="X92" i="46"/>
  <c r="X122" i="46"/>
  <c r="X103" i="46"/>
  <c r="X134" i="46"/>
  <c r="X98" i="46"/>
  <c r="X56" i="46"/>
  <c r="X91" i="46"/>
  <c r="X50" i="46"/>
  <c r="X90" i="46"/>
  <c r="X57" i="46"/>
  <c r="X41" i="46"/>
  <c r="X62" i="46"/>
  <c r="H73" i="45"/>
  <c r="H76" i="45"/>
  <c r="H80" i="45"/>
  <c r="H74" i="45"/>
  <c r="H71" i="45"/>
  <c r="H82" i="45"/>
  <c r="H66" i="45"/>
  <c r="H78" i="45"/>
  <c r="H50" i="45"/>
  <c r="H65" i="45"/>
  <c r="H96" i="45"/>
  <c r="H69" i="45"/>
  <c r="H81" i="45"/>
  <c r="H47" i="45"/>
  <c r="H64" i="45"/>
  <c r="H85" i="45"/>
  <c r="H95" i="45"/>
  <c r="H62" i="45"/>
  <c r="H72" i="45"/>
  <c r="H68" i="45"/>
  <c r="H79" i="45"/>
  <c r="H77" i="45"/>
  <c r="H7" i="45"/>
  <c r="H75" i="45"/>
  <c r="H67" i="45"/>
  <c r="H83" i="45"/>
  <c r="H70" i="45"/>
  <c r="X65" i="45"/>
  <c r="X68" i="45"/>
  <c r="X19" i="45"/>
  <c r="X95" i="45"/>
  <c r="X67" i="45"/>
  <c r="X7" i="45"/>
  <c r="X85" i="45"/>
  <c r="X69" i="45"/>
  <c r="X82" i="45"/>
  <c r="X47" i="45"/>
  <c r="X70" i="45"/>
  <c r="X71" i="45"/>
  <c r="X78" i="45"/>
  <c r="X64" i="45"/>
  <c r="X96" i="45"/>
  <c r="X62" i="45"/>
  <c r="X72" i="45"/>
  <c r="X76" i="45"/>
  <c r="X50" i="45"/>
  <c r="X80" i="45"/>
  <c r="X75" i="45"/>
  <c r="X37" i="45"/>
  <c r="X79" i="45"/>
  <c r="X83" i="45"/>
  <c r="X74" i="45"/>
  <c r="X66" i="45"/>
  <c r="X81" i="45"/>
  <c r="X77" i="45"/>
  <c r="X73" i="45"/>
  <c r="L52" i="47"/>
  <c r="L104" i="47"/>
  <c r="L105" i="47"/>
  <c r="L120" i="47"/>
  <c r="L117" i="47"/>
  <c r="L62" i="47"/>
  <c r="L135" i="47"/>
  <c r="L45" i="47"/>
  <c r="L138" i="47"/>
  <c r="L115" i="47"/>
  <c r="L116" i="47"/>
  <c r="L57" i="47"/>
  <c r="L66" i="47"/>
  <c r="L67" i="47"/>
  <c r="L56" i="47"/>
  <c r="L113" i="47"/>
  <c r="L133" i="47"/>
  <c r="L112" i="47"/>
  <c r="L130" i="47"/>
  <c r="L111" i="47"/>
  <c r="L114" i="47"/>
  <c r="L108" i="47"/>
  <c r="L44" i="47"/>
  <c r="L131" i="47"/>
  <c r="L136" i="47"/>
  <c r="L127" i="47"/>
  <c r="L132" i="47"/>
  <c r="L122" i="47"/>
  <c r="L123" i="47"/>
  <c r="L124" i="47"/>
  <c r="L65" i="47"/>
  <c r="L110" i="47"/>
  <c r="L61" i="47"/>
  <c r="L129" i="47"/>
  <c r="L121" i="47"/>
  <c r="L118" i="47"/>
  <c r="L39" i="47"/>
  <c r="L137" i="47"/>
  <c r="L58" i="47"/>
  <c r="L134" i="47"/>
  <c r="L126" i="47"/>
  <c r="L128" i="47"/>
  <c r="L107" i="47"/>
  <c r="L109" i="47"/>
  <c r="L63" i="47"/>
  <c r="L125" i="47"/>
  <c r="L64" i="47"/>
  <c r="L106" i="47"/>
  <c r="L119" i="47"/>
  <c r="L94" i="46"/>
  <c r="L119" i="46"/>
  <c r="L141" i="46"/>
  <c r="L60" i="46"/>
  <c r="L92" i="46"/>
  <c r="L95" i="46"/>
  <c r="L136" i="46"/>
  <c r="L102" i="46"/>
  <c r="L51" i="46"/>
  <c r="L130" i="46"/>
  <c r="L120" i="46"/>
  <c r="L147" i="46"/>
  <c r="L108" i="46"/>
  <c r="L112" i="46"/>
  <c r="L39" i="46"/>
  <c r="L127" i="46"/>
  <c r="L133" i="46"/>
  <c r="L110" i="46"/>
  <c r="L140" i="46"/>
  <c r="L126" i="46"/>
  <c r="L61" i="46"/>
  <c r="L121" i="46"/>
  <c r="L148" i="46"/>
  <c r="L144" i="46"/>
  <c r="L113" i="46"/>
  <c r="L118" i="46"/>
  <c r="L33" i="46"/>
  <c r="L103" i="46"/>
  <c r="L100" i="46"/>
  <c r="L107" i="46"/>
  <c r="L117" i="46"/>
  <c r="L99" i="46"/>
  <c r="L52" i="46"/>
  <c r="L62" i="46"/>
  <c r="L54" i="46"/>
  <c r="L63" i="46"/>
  <c r="L116" i="46"/>
  <c r="L146" i="46"/>
  <c r="L41" i="46"/>
  <c r="L58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53" i="46"/>
  <c r="L98" i="46"/>
  <c r="L131" i="46"/>
  <c r="L96" i="46"/>
  <c r="L115" i="46"/>
  <c r="L137" i="46"/>
  <c r="L139" i="46"/>
  <c r="L114" i="46"/>
  <c r="L40" i="46"/>
  <c r="L111" i="46"/>
  <c r="L142" i="46"/>
  <c r="L125" i="46"/>
  <c r="L104" i="46"/>
  <c r="L50" i="46"/>
  <c r="L57" i="46"/>
  <c r="L143" i="46"/>
  <c r="L55" i="46"/>
  <c r="L91" i="46"/>
  <c r="L56" i="46"/>
  <c r="L93" i="46"/>
  <c r="L90" i="46"/>
  <c r="N53" i="47"/>
  <c r="N114" i="47"/>
  <c r="N57" i="47"/>
  <c r="N39" i="47"/>
  <c r="N106" i="47"/>
  <c r="N123" i="47"/>
  <c r="N115" i="47"/>
  <c r="N107" i="47"/>
  <c r="N132" i="47"/>
  <c r="N61" i="47"/>
  <c r="N127" i="47"/>
  <c r="N118" i="47"/>
  <c r="N131" i="47"/>
  <c r="N136" i="47"/>
  <c r="N124" i="47"/>
  <c r="N109" i="47"/>
  <c r="N134" i="47"/>
  <c r="N126" i="47"/>
  <c r="N44" i="47"/>
  <c r="N128" i="47"/>
  <c r="N112" i="47"/>
  <c r="N122" i="47"/>
  <c r="N119" i="47"/>
  <c r="N138" i="47"/>
  <c r="N116" i="47"/>
  <c r="N125" i="47"/>
  <c r="N66" i="47"/>
  <c r="N111" i="47"/>
  <c r="N58" i="47"/>
  <c r="N105" i="47"/>
  <c r="N137" i="47"/>
  <c r="N108" i="47"/>
  <c r="N64" i="47"/>
  <c r="N65" i="47"/>
  <c r="N121" i="47"/>
  <c r="N130" i="47"/>
  <c r="N62" i="47"/>
  <c r="N45" i="47"/>
  <c r="N113" i="47"/>
  <c r="N67" i="47"/>
  <c r="N120" i="47"/>
  <c r="N56" i="47"/>
  <c r="N104" i="47"/>
  <c r="N117" i="47"/>
  <c r="N135" i="47"/>
  <c r="N63" i="47"/>
  <c r="N129" i="47"/>
  <c r="N110" i="47"/>
  <c r="N133" i="47"/>
  <c r="L95" i="45"/>
  <c r="L47" i="45"/>
  <c r="L64" i="45"/>
  <c r="L67" i="45"/>
  <c r="L82" i="45"/>
  <c r="L78" i="45"/>
  <c r="L71" i="45"/>
  <c r="L81" i="45"/>
  <c r="L68" i="45"/>
  <c r="L96" i="45"/>
  <c r="L83" i="45"/>
  <c r="L69" i="45"/>
  <c r="L72" i="45"/>
  <c r="L77" i="45"/>
  <c r="L62" i="45"/>
  <c r="L70" i="45"/>
  <c r="L79" i="45"/>
  <c r="L66" i="45"/>
  <c r="L76" i="45"/>
  <c r="L37" i="45"/>
  <c r="L74" i="45"/>
  <c r="L85" i="45"/>
  <c r="L65" i="45"/>
  <c r="L73" i="45"/>
  <c r="L80" i="45"/>
  <c r="L75" i="45"/>
  <c r="L50" i="45"/>
  <c r="N106" i="46"/>
  <c r="N131" i="46"/>
  <c r="N101" i="46"/>
  <c r="N39" i="46"/>
  <c r="N130" i="46"/>
  <c r="N102" i="46"/>
  <c r="N141" i="46"/>
  <c r="N109" i="46"/>
  <c r="N134" i="46"/>
  <c r="N60" i="46"/>
  <c r="N112" i="46"/>
  <c r="N148" i="46"/>
  <c r="N110" i="46"/>
  <c r="N121" i="46"/>
  <c r="N122" i="46"/>
  <c r="N61" i="46"/>
  <c r="N118" i="46"/>
  <c r="N147" i="46"/>
  <c r="N143" i="46"/>
  <c r="N96" i="46"/>
  <c r="N135" i="46"/>
  <c r="N111" i="46"/>
  <c r="N114" i="46"/>
  <c r="N51" i="46"/>
  <c r="N125" i="46"/>
  <c r="N136" i="46"/>
  <c r="N146" i="46"/>
  <c r="N145" i="46"/>
  <c r="N119" i="46"/>
  <c r="N113" i="46"/>
  <c r="N117" i="46"/>
  <c r="N124" i="46"/>
  <c r="N98" i="46"/>
  <c r="N62" i="46"/>
  <c r="N95" i="46"/>
  <c r="N138" i="46"/>
  <c r="N129" i="46"/>
  <c r="N116" i="46"/>
  <c r="N144" i="46"/>
  <c r="N40" i="46"/>
  <c r="N90" i="46"/>
  <c r="N58" i="46"/>
  <c r="N103" i="46"/>
  <c r="N99" i="46"/>
  <c r="N52" i="46"/>
  <c r="N94" i="46"/>
  <c r="N133" i="46"/>
  <c r="N105" i="46"/>
  <c r="N63" i="46"/>
  <c r="N53" i="46"/>
  <c r="N41" i="46"/>
  <c r="N91" i="46"/>
  <c r="N142" i="46"/>
  <c r="N56" i="46"/>
  <c r="N120" i="46"/>
  <c r="N128" i="46"/>
  <c r="N123" i="46"/>
  <c r="N50" i="46"/>
  <c r="N108" i="46"/>
  <c r="N92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57" i="46"/>
  <c r="N33" i="46"/>
  <c r="N54" i="46"/>
  <c r="N55" i="46"/>
  <c r="P53" i="47"/>
  <c r="P115" i="47"/>
  <c r="P110" i="47"/>
  <c r="P127" i="47"/>
  <c r="P104" i="47"/>
  <c r="P129" i="47"/>
  <c r="P113" i="47"/>
  <c r="P114" i="47"/>
  <c r="P107" i="47"/>
  <c r="P62" i="47"/>
  <c r="P131" i="47"/>
  <c r="P132" i="47"/>
  <c r="P64" i="47"/>
  <c r="P56" i="47"/>
  <c r="P120" i="47"/>
  <c r="P134" i="47"/>
  <c r="P109" i="47"/>
  <c r="P65" i="47"/>
  <c r="P126" i="47"/>
  <c r="P66" i="47"/>
  <c r="P111" i="47"/>
  <c r="P123" i="47"/>
  <c r="P125" i="47"/>
  <c r="P138" i="47"/>
  <c r="P124" i="47"/>
  <c r="P116" i="47"/>
  <c r="P108" i="47"/>
  <c r="P133" i="47"/>
  <c r="P63" i="47"/>
  <c r="P137" i="47"/>
  <c r="P117" i="47"/>
  <c r="P58" i="47"/>
  <c r="P121" i="47"/>
  <c r="P122" i="47"/>
  <c r="P135" i="47"/>
  <c r="P136" i="47"/>
  <c r="P45" i="47"/>
  <c r="P130" i="47"/>
  <c r="P119" i="47"/>
  <c r="P61" i="47"/>
  <c r="P112" i="47"/>
  <c r="P67" i="47"/>
  <c r="P128" i="47"/>
  <c r="P57" i="47"/>
  <c r="P105" i="47"/>
  <c r="P118" i="47"/>
  <c r="P44" i="47"/>
  <c r="P39" i="47"/>
  <c r="P106" i="47"/>
  <c r="N96" i="45"/>
  <c r="N81" i="45"/>
  <c r="N65" i="45"/>
  <c r="N68" i="45"/>
  <c r="N76" i="45"/>
  <c r="N80" i="45"/>
  <c r="N83" i="45"/>
  <c r="N78" i="45"/>
  <c r="N77" i="45"/>
  <c r="N19" i="45"/>
  <c r="N85" i="45"/>
  <c r="N47" i="45"/>
  <c r="N71" i="45"/>
  <c r="N50" i="45"/>
  <c r="N66" i="45"/>
  <c r="N69" i="45"/>
  <c r="N37" i="45"/>
  <c r="N74" i="45"/>
  <c r="N62" i="45"/>
  <c r="N70" i="45"/>
  <c r="N82" i="45"/>
  <c r="N72" i="45"/>
  <c r="N73" i="45"/>
  <c r="N67" i="45"/>
  <c r="N7" i="45"/>
  <c r="N79" i="45"/>
  <c r="N95" i="45"/>
  <c r="N75" i="45"/>
  <c r="N64" i="45"/>
  <c r="P97" i="46"/>
  <c r="P95" i="46"/>
  <c r="P102" i="46"/>
  <c r="P114" i="46"/>
  <c r="P52" i="46"/>
  <c r="P62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54" i="46"/>
  <c r="P51" i="46"/>
  <c r="P127" i="46"/>
  <c r="P61" i="46"/>
  <c r="P128" i="46"/>
  <c r="P122" i="46"/>
  <c r="P139" i="46"/>
  <c r="P98" i="46"/>
  <c r="P134" i="46"/>
  <c r="P110" i="46"/>
  <c r="P113" i="46"/>
  <c r="P50" i="46"/>
  <c r="P148" i="46"/>
  <c r="P146" i="46"/>
  <c r="P96" i="46"/>
  <c r="P140" i="46"/>
  <c r="P132" i="46"/>
  <c r="P124" i="46"/>
  <c r="P130" i="46"/>
  <c r="P121" i="46"/>
  <c r="P57" i="46"/>
  <c r="P111" i="46"/>
  <c r="P147" i="46"/>
  <c r="P143" i="46"/>
  <c r="P144" i="46"/>
  <c r="P93" i="46"/>
  <c r="P92" i="46"/>
  <c r="P39" i="46"/>
  <c r="P138" i="46"/>
  <c r="P142" i="46"/>
  <c r="P101" i="46"/>
  <c r="P40" i="46"/>
  <c r="P91" i="46"/>
  <c r="P56" i="46"/>
  <c r="P135" i="46"/>
  <c r="P118" i="46"/>
  <c r="P94" i="46"/>
  <c r="P55" i="46"/>
  <c r="P41" i="46"/>
  <c r="P33" i="46"/>
  <c r="P58" i="46"/>
  <c r="P60" i="46"/>
  <c r="P123" i="46"/>
  <c r="P116" i="46"/>
  <c r="P141" i="46"/>
  <c r="P53" i="46"/>
  <c r="P115" i="46"/>
  <c r="P108" i="46"/>
  <c r="P63" i="46"/>
  <c r="P90" i="46"/>
  <c r="P69" i="45"/>
  <c r="P65" i="45"/>
  <c r="P72" i="45"/>
  <c r="P80" i="45"/>
  <c r="P62" i="45"/>
  <c r="P96" i="45"/>
  <c r="P77" i="45"/>
  <c r="P79" i="45"/>
  <c r="P64" i="45"/>
  <c r="P47" i="45"/>
  <c r="P82" i="45"/>
  <c r="P76" i="45"/>
  <c r="P78" i="45"/>
  <c r="P37" i="45"/>
  <c r="P74" i="45"/>
  <c r="P75" i="45"/>
  <c r="P81" i="45"/>
  <c r="P73" i="45"/>
  <c r="P67" i="45"/>
  <c r="P68" i="45"/>
  <c r="P83" i="45"/>
  <c r="P70" i="45"/>
  <c r="P71" i="45"/>
  <c r="P95" i="45"/>
  <c r="P66" i="45"/>
  <c r="T45" i="47"/>
  <c r="T104" i="47"/>
  <c r="T112" i="47"/>
  <c r="T120" i="47"/>
  <c r="T128" i="47"/>
  <c r="T136" i="47"/>
  <c r="T67" i="47"/>
  <c r="T44" i="47"/>
  <c r="T111" i="47"/>
  <c r="T119" i="47"/>
  <c r="T127" i="47"/>
  <c r="T135" i="47"/>
  <c r="T66" i="47"/>
  <c r="T61" i="47"/>
  <c r="T110" i="47"/>
  <c r="T118" i="47"/>
  <c r="T126" i="47"/>
  <c r="T134" i="47"/>
  <c r="T65" i="47"/>
  <c r="T58" i="47"/>
  <c r="T109" i="47"/>
  <c r="T117" i="47"/>
  <c r="T125" i="47"/>
  <c r="T133" i="47"/>
  <c r="T64" i="47"/>
  <c r="T57" i="47"/>
  <c r="T108" i="47"/>
  <c r="T116" i="47"/>
  <c r="T124" i="47"/>
  <c r="T132" i="47"/>
  <c r="T63" i="47"/>
  <c r="T56" i="47"/>
  <c r="T107" i="47"/>
  <c r="T115" i="47"/>
  <c r="T123" i="47"/>
  <c r="T131" i="47"/>
  <c r="T62" i="47"/>
  <c r="T106" i="47"/>
  <c r="T114" i="47"/>
  <c r="T122" i="47"/>
  <c r="T130" i="47"/>
  <c r="T138" i="47"/>
  <c r="T39" i="47"/>
  <c r="T105" i="47"/>
  <c r="T113" i="47"/>
  <c r="T121" i="47"/>
  <c r="T129" i="47"/>
  <c r="T137" i="47"/>
  <c r="T58" i="46"/>
  <c r="T91" i="46"/>
  <c r="T93" i="46"/>
  <c r="T101" i="46"/>
  <c r="T109" i="46"/>
  <c r="T125" i="46"/>
  <c r="T133" i="46"/>
  <c r="T141" i="46"/>
  <c r="T57" i="46"/>
  <c r="T90" i="46"/>
  <c r="T41" i="46"/>
  <c r="T100" i="46"/>
  <c r="T108" i="46"/>
  <c r="T116" i="46"/>
  <c r="T124" i="46"/>
  <c r="T132" i="46"/>
  <c r="T140" i="46"/>
  <c r="T148" i="46"/>
  <c r="T56" i="46"/>
  <c r="T53" i="46"/>
  <c r="T40" i="46"/>
  <c r="T99" i="46"/>
  <c r="T107" i="46"/>
  <c r="T115" i="46"/>
  <c r="T123" i="46"/>
  <c r="T131" i="46"/>
  <c r="T139" i="46"/>
  <c r="T147" i="46"/>
  <c r="T55" i="46"/>
  <c r="T63" i="46"/>
  <c r="T50" i="46"/>
  <c r="T98" i="46"/>
  <c r="T106" i="46"/>
  <c r="T114" i="46"/>
  <c r="T122" i="46"/>
  <c r="T130" i="46"/>
  <c r="T138" i="46"/>
  <c r="T146" i="46"/>
  <c r="T33" i="46"/>
  <c r="T92" i="46"/>
  <c r="T94" i="46"/>
  <c r="T102" i="46"/>
  <c r="T126" i="46"/>
  <c r="T117" i="46"/>
  <c r="T54" i="46"/>
  <c r="T62" i="46"/>
  <c r="T52" i="46"/>
  <c r="T97" i="46"/>
  <c r="T105" i="46"/>
  <c r="T113" i="46"/>
  <c r="T121" i="46"/>
  <c r="T129" i="46"/>
  <c r="T137" i="46"/>
  <c r="T145" i="46"/>
  <c r="T61" i="46"/>
  <c r="T51" i="46"/>
  <c r="T96" i="46"/>
  <c r="T104" i="46"/>
  <c r="T112" i="46"/>
  <c r="T120" i="46"/>
  <c r="T128" i="46"/>
  <c r="T136" i="46"/>
  <c r="T144" i="46"/>
  <c r="T142" i="46"/>
  <c r="T60" i="46"/>
  <c r="T39" i="46"/>
  <c r="T95" i="46"/>
  <c r="T103" i="46"/>
  <c r="T111" i="46"/>
  <c r="T119" i="46"/>
  <c r="T127" i="46"/>
  <c r="T135" i="46"/>
  <c r="T143" i="46"/>
  <c r="T110" i="46"/>
  <c r="T118" i="46"/>
  <c r="T134" i="46"/>
  <c r="F74" i="47"/>
  <c r="F67" i="47"/>
  <c r="F44" i="47"/>
  <c r="F111" i="47"/>
  <c r="F119" i="47"/>
  <c r="F127" i="47"/>
  <c r="F135" i="47"/>
  <c r="F66" i="47"/>
  <c r="F61" i="47"/>
  <c r="F110" i="47"/>
  <c r="F118" i="47"/>
  <c r="F126" i="47"/>
  <c r="F134" i="47"/>
  <c r="F65" i="47"/>
  <c r="F58" i="47"/>
  <c r="F109" i="47"/>
  <c r="F117" i="47"/>
  <c r="F125" i="47"/>
  <c r="F133" i="47"/>
  <c r="F64" i="47"/>
  <c r="F57" i="47"/>
  <c r="F108" i="47"/>
  <c r="F116" i="47"/>
  <c r="F124" i="47"/>
  <c r="F132" i="47"/>
  <c r="F63" i="47"/>
  <c r="F56" i="47"/>
  <c r="F107" i="47"/>
  <c r="F115" i="47"/>
  <c r="F123" i="47"/>
  <c r="F131" i="47"/>
  <c r="F62" i="47"/>
  <c r="F106" i="47"/>
  <c r="F114" i="47"/>
  <c r="F122" i="47"/>
  <c r="F130" i="47"/>
  <c r="F138" i="47"/>
  <c r="F39" i="47"/>
  <c r="F105" i="47"/>
  <c r="F113" i="47"/>
  <c r="F121" i="47"/>
  <c r="F129" i="47"/>
  <c r="F137" i="47"/>
  <c r="F45" i="47"/>
  <c r="F104" i="47"/>
  <c r="F112" i="47"/>
  <c r="F120" i="47"/>
  <c r="F128" i="47"/>
  <c r="F136" i="47"/>
  <c r="V53" i="47"/>
  <c r="V118" i="47"/>
  <c r="V109" i="47"/>
  <c r="V111" i="47"/>
  <c r="V129" i="47"/>
  <c r="V44" i="47"/>
  <c r="V114" i="47"/>
  <c r="V124" i="47"/>
  <c r="V110" i="47"/>
  <c r="V120" i="47"/>
  <c r="V105" i="47"/>
  <c r="V56" i="47"/>
  <c r="V62" i="47"/>
  <c r="V125" i="47"/>
  <c r="V66" i="47"/>
  <c r="V65" i="47"/>
  <c r="V126" i="47"/>
  <c r="V115" i="47"/>
  <c r="V130" i="47"/>
  <c r="V45" i="47"/>
  <c r="V116" i="47"/>
  <c r="V61" i="47"/>
  <c r="V135" i="47"/>
  <c r="V119" i="47"/>
  <c r="V106" i="47"/>
  <c r="V63" i="47"/>
  <c r="V117" i="47"/>
  <c r="V122" i="47"/>
  <c r="V108" i="47"/>
  <c r="V123" i="47"/>
  <c r="V127" i="47"/>
  <c r="V67" i="47"/>
  <c r="V58" i="47"/>
  <c r="V133" i="47"/>
  <c r="V131" i="47"/>
  <c r="V137" i="47"/>
  <c r="V136" i="47"/>
  <c r="V113" i="47"/>
  <c r="V64" i="47"/>
  <c r="V39" i="47"/>
  <c r="V57" i="47"/>
  <c r="V138" i="47"/>
  <c r="V128" i="47"/>
  <c r="V134" i="47"/>
  <c r="V112" i="47"/>
  <c r="V104" i="47"/>
  <c r="V132" i="47"/>
  <c r="V121" i="47"/>
  <c r="V107" i="47"/>
  <c r="X68" i="47"/>
  <c r="AA2" i="51"/>
  <c r="M3" i="46"/>
  <c r="S3" i="41"/>
  <c r="S3" i="37"/>
  <c r="Q2" i="41"/>
  <c r="G2" i="49"/>
  <c r="Y2" i="41"/>
  <c r="Z32" i="41" s="1"/>
  <c r="AY32" i="41" s="1"/>
  <c r="Q2" i="37"/>
  <c r="R34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R69" i="37"/>
  <c r="AU69" i="37" s="1"/>
  <c r="T69" i="47"/>
  <c r="H28" i="47"/>
  <c r="N68" i="47"/>
  <c r="R69" i="47"/>
  <c r="F81" i="47"/>
  <c r="AB76" i="47"/>
  <c r="T73" i="47"/>
  <c r="AB72" i="47"/>
  <c r="H71" i="47"/>
  <c r="L70" i="47"/>
  <c r="N70" i="47"/>
  <c r="AB53" i="47"/>
  <c r="L53" i="47"/>
  <c r="F52" i="47"/>
  <c r="L90" i="47"/>
  <c r="N75" i="47"/>
  <c r="AM4" i="47"/>
  <c r="F28" i="47"/>
  <c r="F68" i="47"/>
  <c r="F69" i="47"/>
  <c r="R80" i="47"/>
  <c r="X79" i="47"/>
  <c r="T78" i="47"/>
  <c r="AB77" i="47"/>
  <c r="L76" i="47"/>
  <c r="X74" i="47"/>
  <c r="AB73" i="47"/>
  <c r="R73" i="47"/>
  <c r="R72" i="47"/>
  <c r="F71" i="47"/>
  <c r="X70" i="47"/>
  <c r="F70" i="47"/>
  <c r="F53" i="47"/>
  <c r="T90" i="47"/>
  <c r="H90" i="47"/>
  <c r="F75" i="47"/>
  <c r="T81" i="47"/>
  <c r="H80" i="47"/>
  <c r="N79" i="47"/>
  <c r="R78" i="47"/>
  <c r="R77" i="47"/>
  <c r="R76" i="47"/>
  <c r="H76" i="47"/>
  <c r="N74" i="47"/>
  <c r="F73" i="47"/>
  <c r="F72" i="47"/>
  <c r="AB70" i="47"/>
  <c r="H70" i="47"/>
  <c r="X53" i="47"/>
  <c r="F90" i="47"/>
  <c r="R28" i="47"/>
  <c r="AB81" i="47"/>
  <c r="R81" i="47"/>
  <c r="F80" i="47"/>
  <c r="F79" i="47"/>
  <c r="F78" i="47"/>
  <c r="F77" i="47"/>
  <c r="F76" i="47"/>
  <c r="R71" i="47"/>
  <c r="R53" i="47"/>
  <c r="T72" i="47"/>
  <c r="T70" i="47"/>
  <c r="T76" i="47"/>
  <c r="L73" i="47"/>
  <c r="L69" i="47"/>
  <c r="L28" i="47"/>
  <c r="T80" i="47"/>
  <c r="L79" i="47"/>
  <c r="AB78" i="47"/>
  <c r="T71" i="47"/>
  <c r="T77" i="47"/>
  <c r="AF70" i="47"/>
  <c r="R70" i="47"/>
  <c r="T28" i="47"/>
  <c r="L68" i="47"/>
  <c r="AB69" i="47"/>
  <c r="AB80" i="47"/>
  <c r="L80" i="47"/>
  <c r="L78" i="47"/>
  <c r="L74" i="47"/>
  <c r="AB71" i="47"/>
  <c r="L71" i="47"/>
  <c r="P68" i="47"/>
  <c r="AD69" i="47"/>
  <c r="V69" i="47"/>
  <c r="N69" i="47"/>
  <c r="L81" i="47"/>
  <c r="P79" i="47"/>
  <c r="AD78" i="47"/>
  <c r="V78" i="47"/>
  <c r="N78" i="47"/>
  <c r="L77" i="47"/>
  <c r="P74" i="47"/>
  <c r="AD73" i="47"/>
  <c r="V73" i="47"/>
  <c r="N73" i="47"/>
  <c r="L72" i="47"/>
  <c r="P70" i="47"/>
  <c r="AB68" i="47"/>
  <c r="R68" i="47"/>
  <c r="H68" i="47"/>
  <c r="AF69" i="47"/>
  <c r="P69" i="47"/>
  <c r="H69" i="47"/>
  <c r="AB79" i="47"/>
  <c r="R79" i="47"/>
  <c r="H79" i="47"/>
  <c r="AF78" i="47"/>
  <c r="X78" i="47"/>
  <c r="P78" i="47"/>
  <c r="H78" i="47"/>
  <c r="AB74" i="47"/>
  <c r="R74" i="47"/>
  <c r="H74" i="47"/>
  <c r="AF73" i="47"/>
  <c r="X73" i="47"/>
  <c r="P73" i="47"/>
  <c r="H73" i="47"/>
  <c r="AF68" i="47"/>
  <c r="T68" i="47"/>
  <c r="AF79" i="47"/>
  <c r="T79" i="47"/>
  <c r="AF74" i="47"/>
  <c r="T74" i="47"/>
  <c r="AB52" i="47"/>
  <c r="AF75" i="47"/>
  <c r="T75" i="47"/>
  <c r="AB75" i="47"/>
  <c r="H75" i="47"/>
  <c r="X75" i="47"/>
  <c r="L75" i="47"/>
  <c r="P75" i="47"/>
  <c r="AD81" i="47"/>
  <c r="V81" i="47"/>
  <c r="N81" i="47"/>
  <c r="AD77" i="47"/>
  <c r="V77" i="47"/>
  <c r="N77" i="47"/>
  <c r="AD72" i="47"/>
  <c r="V72" i="47"/>
  <c r="N72" i="47"/>
  <c r="AD52" i="47"/>
  <c r="V52" i="47"/>
  <c r="N52" i="47"/>
  <c r="AD28" i="47"/>
  <c r="V28" i="47"/>
  <c r="N28" i="47"/>
  <c r="AF81" i="47"/>
  <c r="X81" i="47"/>
  <c r="P81" i="47"/>
  <c r="H81" i="47"/>
  <c r="AD80" i="47"/>
  <c r="V80" i="47"/>
  <c r="N80" i="47"/>
  <c r="AF77" i="47"/>
  <c r="X77" i="47"/>
  <c r="P77" i="47"/>
  <c r="H77" i="47"/>
  <c r="AD76" i="47"/>
  <c r="V76" i="47"/>
  <c r="N76" i="47"/>
  <c r="AF72" i="47"/>
  <c r="X72" i="47"/>
  <c r="P72" i="47"/>
  <c r="H72" i="47"/>
  <c r="AD71" i="47"/>
  <c r="V71" i="47"/>
  <c r="N71" i="47"/>
  <c r="AF52" i="47"/>
  <c r="X52" i="47"/>
  <c r="P52" i="47"/>
  <c r="H52" i="47"/>
  <c r="AD90" i="47"/>
  <c r="V90" i="47"/>
  <c r="N90" i="47"/>
  <c r="AF28" i="47"/>
  <c r="X28" i="47"/>
  <c r="P28" i="47"/>
  <c r="AD68" i="47"/>
  <c r="V68" i="47"/>
  <c r="AF80" i="47"/>
  <c r="X80" i="47"/>
  <c r="P80" i="47"/>
  <c r="AD79" i="47"/>
  <c r="V79" i="47"/>
  <c r="AF76" i="47"/>
  <c r="X76" i="47"/>
  <c r="P76" i="47"/>
  <c r="AD74" i="47"/>
  <c r="V74" i="47"/>
  <c r="AF71" i="47"/>
  <c r="X71" i="47"/>
  <c r="P71" i="47"/>
  <c r="AD70" i="47"/>
  <c r="V70" i="47"/>
  <c r="AF90" i="47"/>
  <c r="X90" i="47"/>
  <c r="P90" i="47"/>
  <c r="AD75" i="47"/>
  <c r="V75" i="47"/>
  <c r="P18" i="37"/>
  <c r="X18" i="37"/>
  <c r="AF18" i="37"/>
  <c r="G2" i="43"/>
  <c r="H67" i="43" s="1"/>
  <c r="Y2" i="37"/>
  <c r="Z18" i="37" s="1"/>
  <c r="S3" i="46"/>
  <c r="AA3" i="48"/>
  <c r="I3" i="49"/>
  <c r="E3" i="51"/>
  <c r="Y2" i="52"/>
  <c r="Z9" i="52" s="1"/>
  <c r="S3" i="48"/>
  <c r="Q2" i="52"/>
  <c r="R13" i="52" s="1"/>
  <c r="AE2" i="43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0" i="51" s="1"/>
  <c r="U3" i="51"/>
  <c r="I2" i="52"/>
  <c r="J31" i="52" s="1"/>
  <c r="AA3" i="52"/>
  <c r="I2" i="53"/>
  <c r="J64" i="53" s="1"/>
  <c r="AQ64" i="53" s="1"/>
  <c r="O2" i="43"/>
  <c r="N10" i="46"/>
  <c r="AD84" i="46"/>
  <c r="O2" i="49"/>
  <c r="W3" i="49"/>
  <c r="K2" i="51"/>
  <c r="S3" i="52"/>
  <c r="AG10" i="10"/>
  <c r="AH10" i="10" s="1"/>
  <c r="R4" i="10"/>
  <c r="S4" i="10" s="1"/>
  <c r="AP4" i="10"/>
  <c r="AQ4" i="10" s="1"/>
  <c r="F12" i="10"/>
  <c r="G12" i="10" s="1"/>
  <c r="AD12" i="10"/>
  <c r="AE12" i="10" s="1"/>
  <c r="R3" i="10"/>
  <c r="S3" i="10" s="1"/>
  <c r="R24" i="10"/>
  <c r="C27" i="10"/>
  <c r="D27" i="10" s="1"/>
  <c r="E27" i="10" s="1"/>
  <c r="AJ27" i="10"/>
  <c r="U28" i="10"/>
  <c r="V28" i="10" s="1"/>
  <c r="F4" i="10"/>
  <c r="G4" i="10" s="1"/>
  <c r="AD4" i="10"/>
  <c r="AE4" i="10" s="1"/>
  <c r="R12" i="10"/>
  <c r="S12" i="10" s="1"/>
  <c r="AP12" i="10"/>
  <c r="AQ12" i="10" s="1"/>
  <c r="F3" i="10"/>
  <c r="G3" i="10" s="1"/>
  <c r="AD3" i="10"/>
  <c r="AE3" i="10" s="1"/>
  <c r="AP3" i="10"/>
  <c r="AQ3" i="10" s="1"/>
  <c r="L21" i="10"/>
  <c r="M21" i="10" s="1"/>
  <c r="X21" i="10"/>
  <c r="Y21" i="10" s="1"/>
  <c r="AJ21" i="10"/>
  <c r="AK21" i="10" s="1"/>
  <c r="I22" i="10"/>
  <c r="AG22" i="10"/>
  <c r="I23" i="10"/>
  <c r="X23" i="10"/>
  <c r="AG23" i="10"/>
  <c r="AP24" i="10"/>
  <c r="C25" i="10"/>
  <c r="L25" i="10"/>
  <c r="AA25" i="10"/>
  <c r="AJ25" i="10"/>
  <c r="C26" i="10"/>
  <c r="L26" i="10"/>
  <c r="AA26" i="10"/>
  <c r="AJ26" i="10"/>
  <c r="L27" i="10"/>
  <c r="AA27" i="10"/>
  <c r="AS28" i="10"/>
  <c r="AT28" i="10" s="1"/>
  <c r="L29" i="10"/>
  <c r="M29" i="10" s="1"/>
  <c r="U29" i="10"/>
  <c r="V29" i="10" s="1"/>
  <c r="O6" i="10"/>
  <c r="P6" i="10" s="1"/>
  <c r="AM6" i="10"/>
  <c r="AN6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5" i="10"/>
  <c r="G5" i="10" s="1"/>
  <c r="I6" i="10"/>
  <c r="J6" i="10" s="1"/>
  <c r="AG6" i="10"/>
  <c r="AS38" i="10"/>
  <c r="U38" i="10"/>
  <c r="X36" i="10"/>
  <c r="Y36" i="10" s="1"/>
  <c r="Z36" i="10" s="1"/>
  <c r="U35" i="10"/>
  <c r="V35" i="10" s="1"/>
  <c r="AS34" i="10"/>
  <c r="O33" i="10"/>
  <c r="I32" i="10"/>
  <c r="X31" i="10"/>
  <c r="AJ30" i="10"/>
  <c r="AK30" i="10" s="1"/>
  <c r="C6" i="10"/>
  <c r="D6" i="10" s="1"/>
  <c r="AA6" i="10"/>
  <c r="AA38" i="10"/>
  <c r="C38" i="10"/>
  <c r="AD36" i="10"/>
  <c r="AE36" i="10" s="1"/>
  <c r="AF36" i="10" s="1"/>
  <c r="F36" i="10"/>
  <c r="G36" i="10" s="1"/>
  <c r="H36" i="10" s="1"/>
  <c r="U34" i="10"/>
  <c r="AS30" i="10"/>
  <c r="AT30" i="10" s="1"/>
  <c r="L30" i="10"/>
  <c r="M30" i="10" s="1"/>
  <c r="AJ29" i="10"/>
  <c r="AK29" i="10" s="1"/>
  <c r="U6" i="10"/>
  <c r="AS6" i="10"/>
  <c r="AT6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5" i="10"/>
  <c r="AE5" i="10" s="1"/>
  <c r="U30" i="10"/>
  <c r="V30" i="10" s="1"/>
  <c r="AS29" i="10"/>
  <c r="AT29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5" i="10"/>
  <c r="Y5" i="10" s="1"/>
  <c r="AM30" i="10"/>
  <c r="AN30" i="10" s="1"/>
  <c r="AD30" i="10"/>
  <c r="AE30" i="10" s="1"/>
  <c r="O30" i="10"/>
  <c r="P30" i="10" s="1"/>
  <c r="F30" i="10"/>
  <c r="G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O28" i="10"/>
  <c r="P28" i="10" s="1"/>
  <c r="AS27" i="10"/>
  <c r="AD27" i="10"/>
  <c r="U27" i="10"/>
  <c r="F27" i="10"/>
  <c r="AS26" i="10"/>
  <c r="AD26" i="10"/>
  <c r="U26" i="10"/>
  <c r="F26" i="10"/>
  <c r="AS25" i="10"/>
  <c r="AD25" i="10"/>
  <c r="U25" i="10"/>
  <c r="F25" i="10"/>
  <c r="AJ24" i="10"/>
  <c r="L24" i="10"/>
  <c r="AP23" i="10"/>
  <c r="AA23" i="10"/>
  <c r="R23" i="10"/>
  <c r="C23" i="10"/>
  <c r="AA22" i="10"/>
  <c r="C22" i="10"/>
  <c r="AM7" i="10"/>
  <c r="AN7" i="10" s="1"/>
  <c r="AA7" i="10"/>
  <c r="AB7" i="10" s="1"/>
  <c r="O7" i="10"/>
  <c r="P7" i="10" s="1"/>
  <c r="C7" i="10"/>
  <c r="D7" i="10" s="1"/>
  <c r="AJ20" i="10"/>
  <c r="X20" i="10"/>
  <c r="L20" i="10"/>
  <c r="AM11" i="10"/>
  <c r="AN11" i="10" s="1"/>
  <c r="AA11" i="10"/>
  <c r="AB11" i="10" s="1"/>
  <c r="O11" i="10"/>
  <c r="P11" i="10" s="1"/>
  <c r="C11" i="10"/>
  <c r="D11" i="10" s="1"/>
  <c r="AS15" i="10"/>
  <c r="AT15" i="10" s="1"/>
  <c r="AG15" i="10"/>
  <c r="AH15" i="10" s="1"/>
  <c r="U15" i="10"/>
  <c r="V15" i="10" s="1"/>
  <c r="I15" i="10"/>
  <c r="J15" i="10" s="1"/>
  <c r="AS19" i="10"/>
  <c r="AT19" i="10" s="1"/>
  <c r="AU19" i="10" s="1"/>
  <c r="AG19" i="10"/>
  <c r="AH19" i="10" s="1"/>
  <c r="AI19" i="10" s="1"/>
  <c r="U19" i="10"/>
  <c r="V19" i="10" s="1"/>
  <c r="W19" i="10" s="1"/>
  <c r="I19" i="10"/>
  <c r="J19" i="10" s="1"/>
  <c r="K19" i="10" s="1"/>
  <c r="AP13" i="10"/>
  <c r="AQ13" i="10" s="1"/>
  <c r="AD13" i="10"/>
  <c r="AE13" i="10" s="1"/>
  <c r="R13" i="10"/>
  <c r="S13" i="10" s="1"/>
  <c r="F13" i="10"/>
  <c r="G13" i="10" s="1"/>
  <c r="AS17" i="10"/>
  <c r="AT17" i="10" s="1"/>
  <c r="AG17" i="10"/>
  <c r="AH17" i="10" s="1"/>
  <c r="U17" i="10"/>
  <c r="V17" i="10" s="1"/>
  <c r="I17" i="10"/>
  <c r="J17" i="10" s="1"/>
  <c r="AS18" i="10"/>
  <c r="AT18" i="10" s="1"/>
  <c r="AG18" i="10"/>
  <c r="AH18" i="10" s="1"/>
  <c r="U18" i="10"/>
  <c r="V18" i="10" s="1"/>
  <c r="I18" i="10"/>
  <c r="J18" i="10" s="1"/>
  <c r="AP14" i="10"/>
  <c r="AQ14" i="10" s="1"/>
  <c r="AD14" i="10"/>
  <c r="AE14" i="10" s="1"/>
  <c r="R14" i="10"/>
  <c r="S14" i="10" s="1"/>
  <c r="F14" i="10"/>
  <c r="G14" i="10" s="1"/>
  <c r="AS8" i="10"/>
  <c r="AT8" i="10" s="1"/>
  <c r="AG8" i="10"/>
  <c r="AH8" i="10" s="1"/>
  <c r="U8" i="10"/>
  <c r="V8" i="10" s="1"/>
  <c r="I8" i="10"/>
  <c r="J8" i="10" s="1"/>
  <c r="AS16" i="10"/>
  <c r="AT16" i="10" s="1"/>
  <c r="AG16" i="10"/>
  <c r="AH16" i="10" s="1"/>
  <c r="U16" i="10"/>
  <c r="V16" i="10" s="1"/>
  <c r="I16" i="10"/>
  <c r="J16" i="10" s="1"/>
  <c r="AP9" i="10"/>
  <c r="AQ9" i="10" s="1"/>
  <c r="AD9" i="10"/>
  <c r="AE9" i="10" s="1"/>
  <c r="R9" i="10"/>
  <c r="S9" i="10" s="1"/>
  <c r="F9" i="10"/>
  <c r="G9" i="10" s="1"/>
  <c r="AP2" i="10"/>
  <c r="AD2" i="10"/>
  <c r="R2" i="10"/>
  <c r="F2" i="10"/>
  <c r="AP10" i="10"/>
  <c r="AQ10" i="10" s="1"/>
  <c r="L10" i="10"/>
  <c r="M10" i="10" s="1"/>
  <c r="W2" i="43"/>
  <c r="X49" i="43" s="1"/>
  <c r="F6" i="10"/>
  <c r="G6" i="10" s="1"/>
  <c r="L6" i="10"/>
  <c r="M6" i="10" s="1"/>
  <c r="R6" i="10"/>
  <c r="X6" i="10"/>
  <c r="AD6" i="10"/>
  <c r="AJ6" i="10"/>
  <c r="AP6" i="10"/>
  <c r="AQ6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5" i="10"/>
  <c r="AQ5" i="10" s="1"/>
  <c r="R5" i="10"/>
  <c r="S5" i="10" s="1"/>
  <c r="AG30" i="10"/>
  <c r="AH30" i="10" s="1"/>
  <c r="X30" i="10"/>
  <c r="Y30" i="10" s="1"/>
  <c r="I30" i="10"/>
  <c r="J30" i="10" s="1"/>
  <c r="AG29" i="10"/>
  <c r="AH29" i="10" s="1"/>
  <c r="X29" i="10"/>
  <c r="Y29" i="10" s="1"/>
  <c r="I29" i="10"/>
  <c r="J29" i="10" s="1"/>
  <c r="AG28" i="10"/>
  <c r="AH28" i="10" s="1"/>
  <c r="I28" i="10"/>
  <c r="J28" i="10" s="1"/>
  <c r="AM27" i="10"/>
  <c r="X27" i="10"/>
  <c r="O27" i="10"/>
  <c r="P27" i="10" s="1"/>
  <c r="Q27" i="10" s="1"/>
  <c r="AM26" i="10"/>
  <c r="X26" i="10"/>
  <c r="O26" i="10"/>
  <c r="AM25" i="10"/>
  <c r="X25" i="10"/>
  <c r="O25" i="10"/>
  <c r="AD24" i="10"/>
  <c r="F24" i="10"/>
  <c r="AS23" i="10"/>
  <c r="AJ23" i="10"/>
  <c r="U23" i="10"/>
  <c r="L23" i="10"/>
  <c r="AS22" i="10"/>
  <c r="U22" i="10"/>
  <c r="AP21" i="10"/>
  <c r="AQ21" i="10" s="1"/>
  <c r="AD21" i="10"/>
  <c r="AE21" i="10" s="1"/>
  <c r="R21" i="10"/>
  <c r="S21" i="10" s="1"/>
  <c r="F21" i="10"/>
  <c r="G21" i="10" s="1"/>
  <c r="AJ3" i="10"/>
  <c r="AK3" i="10" s="1"/>
  <c r="X3" i="10"/>
  <c r="Y3" i="10" s="1"/>
  <c r="L3" i="10"/>
  <c r="M3" i="10" s="1"/>
  <c r="AJ12" i="10"/>
  <c r="AK12" i="10" s="1"/>
  <c r="X12" i="10"/>
  <c r="Y12" i="10" s="1"/>
  <c r="L12" i="10"/>
  <c r="M12" i="10" s="1"/>
  <c r="AJ4" i="10"/>
  <c r="AK4" i="10" s="1"/>
  <c r="X4" i="10"/>
  <c r="Y4" i="10" s="1"/>
  <c r="L4" i="10"/>
  <c r="M4" i="10" s="1"/>
  <c r="AS10" i="10"/>
  <c r="AT10" i="10" s="1"/>
  <c r="O10" i="10"/>
  <c r="P10" i="10" s="1"/>
  <c r="I10" i="10"/>
  <c r="J10" i="10" s="1"/>
  <c r="U10" i="10"/>
  <c r="V10" i="10" s="1"/>
  <c r="F10" i="10"/>
  <c r="G10" i="10" s="1"/>
  <c r="R10" i="10"/>
  <c r="S10" i="10" s="1"/>
  <c r="C10" i="10"/>
  <c r="AA10" i="10"/>
  <c r="AB10" i="10" s="1"/>
  <c r="AM10" i="10"/>
  <c r="AN10" i="10" s="1"/>
  <c r="C2" i="10"/>
  <c r="I2" i="10"/>
  <c r="O2" i="10"/>
  <c r="U2" i="10"/>
  <c r="AA2" i="10"/>
  <c r="AG2" i="10"/>
  <c r="AM2" i="10"/>
  <c r="AS2" i="10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8" i="10"/>
  <c r="G18" i="10" s="1"/>
  <c r="L18" i="10"/>
  <c r="M18" i="10" s="1"/>
  <c r="R18" i="10"/>
  <c r="S18" i="10" s="1"/>
  <c r="X18" i="10"/>
  <c r="Y18" i="10" s="1"/>
  <c r="AD18" i="10"/>
  <c r="AE18" i="10" s="1"/>
  <c r="AJ18" i="10"/>
  <c r="AK18" i="10" s="1"/>
  <c r="AP18" i="10"/>
  <c r="AQ18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9" i="10"/>
  <c r="G19" i="10" s="1"/>
  <c r="H19" i="10" s="1"/>
  <c r="L19" i="10"/>
  <c r="M19" i="10" s="1"/>
  <c r="N19" i="10" s="1"/>
  <c r="R19" i="10"/>
  <c r="S19" i="10" s="1"/>
  <c r="T19" i="10" s="1"/>
  <c r="X19" i="10"/>
  <c r="Y19" i="10" s="1"/>
  <c r="Z19" i="10" s="1"/>
  <c r="AD19" i="10"/>
  <c r="AE19" i="10" s="1"/>
  <c r="AF19" i="10" s="1"/>
  <c r="AJ19" i="10"/>
  <c r="AK19" i="10" s="1"/>
  <c r="AL19" i="10" s="1"/>
  <c r="AP19" i="10"/>
  <c r="AQ19" i="10" s="1"/>
  <c r="AR19" i="10" s="1"/>
  <c r="C20" i="10"/>
  <c r="I20" i="10"/>
  <c r="O20" i="10"/>
  <c r="U20" i="10"/>
  <c r="AA20" i="10"/>
  <c r="AG20" i="10"/>
  <c r="AM20" i="10"/>
  <c r="AS20" i="10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X10" i="10"/>
  <c r="Y10" i="10" s="1"/>
  <c r="AJ10" i="10"/>
  <c r="AK10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2" i="10"/>
  <c r="D12" i="10" s="1"/>
  <c r="I12" i="10"/>
  <c r="J12" i="10" s="1"/>
  <c r="O12" i="10"/>
  <c r="P12" i="10" s="1"/>
  <c r="U12" i="10"/>
  <c r="V12" i="10" s="1"/>
  <c r="AA12" i="10"/>
  <c r="AB12" i="10" s="1"/>
  <c r="AG12" i="10"/>
  <c r="AH12" i="10" s="1"/>
  <c r="AM12" i="10"/>
  <c r="AN12" i="10" s="1"/>
  <c r="AS12" i="10"/>
  <c r="AT12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3" i="10"/>
  <c r="D3" i="10" s="1"/>
  <c r="I3" i="10"/>
  <c r="J3" i="10" s="1"/>
  <c r="O3" i="10"/>
  <c r="P3" i="10" s="1"/>
  <c r="U3" i="10"/>
  <c r="V3" i="10" s="1"/>
  <c r="AA3" i="10"/>
  <c r="AB3" i="10" s="1"/>
  <c r="AG3" i="10"/>
  <c r="AH3" i="10" s="1"/>
  <c r="AM3" i="10"/>
  <c r="AN3" i="10" s="1"/>
  <c r="AS3" i="10"/>
  <c r="AT3" i="10" s="1"/>
  <c r="F15" i="10"/>
  <c r="G15" i="10" s="1"/>
  <c r="L15" i="10"/>
  <c r="M15" i="10" s="1"/>
  <c r="R15" i="10"/>
  <c r="S15" i="10" s="1"/>
  <c r="X15" i="10"/>
  <c r="Y15" i="10" s="1"/>
  <c r="AD15" i="10"/>
  <c r="AE15" i="10" s="1"/>
  <c r="AJ15" i="10"/>
  <c r="AK15" i="10" s="1"/>
  <c r="AP15" i="10"/>
  <c r="AQ15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21" i="10"/>
  <c r="E21" i="10" s="1"/>
  <c r="I21" i="10"/>
  <c r="J21" i="10" s="1"/>
  <c r="O21" i="10"/>
  <c r="U21" i="10"/>
  <c r="V21" i="10" s="1"/>
  <c r="AA21" i="10"/>
  <c r="AB21" i="10" s="1"/>
  <c r="AG21" i="10"/>
  <c r="AH21" i="10" s="1"/>
  <c r="AM21" i="10"/>
  <c r="AN21" i="10" s="1"/>
  <c r="AS21" i="10"/>
  <c r="AT21" i="10" s="1"/>
  <c r="F22" i="10"/>
  <c r="L22" i="10"/>
  <c r="R22" i="10"/>
  <c r="X22" i="10"/>
  <c r="AD22" i="10"/>
  <c r="AJ22" i="10"/>
  <c r="AP22" i="10"/>
  <c r="C24" i="10"/>
  <c r="I24" i="10"/>
  <c r="O24" i="10"/>
  <c r="U24" i="10"/>
  <c r="AA24" i="10"/>
  <c r="AG24" i="10"/>
  <c r="AM24" i="10"/>
  <c r="AS24" i="10"/>
  <c r="F28" i="10"/>
  <c r="G28" i="10" s="1"/>
  <c r="L28" i="10"/>
  <c r="M28" i="10" s="1"/>
  <c r="R28" i="10"/>
  <c r="S28" i="10" s="1"/>
  <c r="X28" i="10"/>
  <c r="Y28" i="10" s="1"/>
  <c r="AD28" i="10"/>
  <c r="AE28" i="10" s="1"/>
  <c r="AJ28" i="10"/>
  <c r="AK28" i="10" s="1"/>
  <c r="AP28" i="10"/>
  <c r="AQ28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5" i="10"/>
  <c r="AK5" i="10" s="1"/>
  <c r="L5" i="10"/>
  <c r="M5" i="10" s="1"/>
  <c r="AP30" i="10"/>
  <c r="AQ30" i="10" s="1"/>
  <c r="AA30" i="10"/>
  <c r="AB30" i="10" s="1"/>
  <c r="R30" i="10"/>
  <c r="S30" i="10" s="1"/>
  <c r="C30" i="10"/>
  <c r="D30" i="10" s="1"/>
  <c r="AP29" i="10"/>
  <c r="AQ29" i="10" s="1"/>
  <c r="AA29" i="10"/>
  <c r="AB29" i="10" s="1"/>
  <c r="R29" i="10"/>
  <c r="S29" i="10" s="1"/>
  <c r="C29" i="10"/>
  <c r="D29" i="10" s="1"/>
  <c r="AA28" i="10"/>
  <c r="AB28" i="10" s="1"/>
  <c r="C28" i="10"/>
  <c r="D28" i="10" s="1"/>
  <c r="AP27" i="10"/>
  <c r="AG27" i="10"/>
  <c r="R27" i="10"/>
  <c r="I27" i="10"/>
  <c r="AP26" i="10"/>
  <c r="AG26" i="10"/>
  <c r="R26" i="10"/>
  <c r="I26" i="10"/>
  <c r="AP25" i="10"/>
  <c r="AG25" i="10"/>
  <c r="R25" i="10"/>
  <c r="I25" i="10"/>
  <c r="X24" i="10"/>
  <c r="AM23" i="10"/>
  <c r="AD23" i="10"/>
  <c r="O23" i="10"/>
  <c r="F23" i="10"/>
  <c r="AM22" i="10"/>
  <c r="O22" i="10"/>
  <c r="AS7" i="10"/>
  <c r="AT7" i="10" s="1"/>
  <c r="AG7" i="10"/>
  <c r="AH7" i="10" s="1"/>
  <c r="U7" i="10"/>
  <c r="V7" i="10" s="1"/>
  <c r="I7" i="10"/>
  <c r="J7" i="10" s="1"/>
  <c r="AP20" i="10"/>
  <c r="AD20" i="10"/>
  <c r="R20" i="10"/>
  <c r="F20" i="10"/>
  <c r="AS11" i="10"/>
  <c r="AT11" i="10" s="1"/>
  <c r="AG11" i="10"/>
  <c r="AH11" i="10" s="1"/>
  <c r="U11" i="10"/>
  <c r="V11" i="10" s="1"/>
  <c r="I11" i="10"/>
  <c r="J11" i="10" s="1"/>
  <c r="AM15" i="10"/>
  <c r="AN15" i="10" s="1"/>
  <c r="AA15" i="10"/>
  <c r="AB15" i="10" s="1"/>
  <c r="O15" i="10"/>
  <c r="P15" i="10" s="1"/>
  <c r="C15" i="10"/>
  <c r="D15" i="10" s="1"/>
  <c r="AM19" i="10"/>
  <c r="AN19" i="10" s="1"/>
  <c r="AO19" i="10" s="1"/>
  <c r="AA19" i="10"/>
  <c r="AB19" i="10" s="1"/>
  <c r="AC19" i="10" s="1"/>
  <c r="O19" i="10"/>
  <c r="C19" i="10"/>
  <c r="AJ13" i="10"/>
  <c r="AK13" i="10" s="1"/>
  <c r="X13" i="10"/>
  <c r="Y13" i="10" s="1"/>
  <c r="L13" i="10"/>
  <c r="M13" i="10" s="1"/>
  <c r="AM17" i="10"/>
  <c r="AN17" i="10" s="1"/>
  <c r="AA17" i="10"/>
  <c r="AB17" i="10" s="1"/>
  <c r="O17" i="10"/>
  <c r="P17" i="10" s="1"/>
  <c r="C17" i="10"/>
  <c r="D17" i="10" s="1"/>
  <c r="AM18" i="10"/>
  <c r="AN18" i="10" s="1"/>
  <c r="AA18" i="10"/>
  <c r="AB18" i="10" s="1"/>
  <c r="O18" i="10"/>
  <c r="P18" i="10" s="1"/>
  <c r="C18" i="10"/>
  <c r="D18" i="10" s="1"/>
  <c r="AJ14" i="10"/>
  <c r="AK14" i="10" s="1"/>
  <c r="X14" i="10"/>
  <c r="Y14" i="10" s="1"/>
  <c r="L14" i="10"/>
  <c r="M14" i="10" s="1"/>
  <c r="AM8" i="10"/>
  <c r="AN8" i="10" s="1"/>
  <c r="AA8" i="10"/>
  <c r="AB8" i="10" s="1"/>
  <c r="O8" i="10"/>
  <c r="P8" i="10" s="1"/>
  <c r="C8" i="10"/>
  <c r="D8" i="10" s="1"/>
  <c r="AM16" i="10"/>
  <c r="AN16" i="10" s="1"/>
  <c r="AA16" i="10"/>
  <c r="AB16" i="10" s="1"/>
  <c r="O16" i="10"/>
  <c r="P16" i="10" s="1"/>
  <c r="C16" i="10"/>
  <c r="D16" i="10" s="1"/>
  <c r="AJ9" i="10"/>
  <c r="AK9" i="10" s="1"/>
  <c r="X9" i="10"/>
  <c r="Y9" i="10" s="1"/>
  <c r="L9" i="10"/>
  <c r="M9" i="10" s="1"/>
  <c r="AJ2" i="10"/>
  <c r="X2" i="10"/>
  <c r="L2" i="10"/>
  <c r="AD10" i="10"/>
  <c r="AE10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3" i="48"/>
  <c r="Y2" i="48"/>
  <c r="Q2" i="51"/>
  <c r="AG2" i="51"/>
  <c r="N27" i="52"/>
  <c r="V27" i="52"/>
  <c r="AG2" i="53"/>
  <c r="AH41" i="53" s="1"/>
  <c r="K3" i="41"/>
  <c r="Y2" i="42"/>
  <c r="AA3" i="42"/>
  <c r="K3" i="37"/>
  <c r="Y2" i="44"/>
  <c r="Z12" i="44" s="1"/>
  <c r="AA3" i="44"/>
  <c r="L99" i="45"/>
  <c r="T57" i="45"/>
  <c r="AB35" i="45"/>
  <c r="I2" i="46"/>
  <c r="Y2" i="46"/>
  <c r="AG2" i="47"/>
  <c r="Q2" i="48"/>
  <c r="R7" i="48" s="1"/>
  <c r="Q3" i="49"/>
  <c r="AG3" i="49"/>
  <c r="M3" i="51"/>
  <c r="AC3" i="51"/>
  <c r="K3" i="52"/>
  <c r="AF18" i="53"/>
  <c r="Y2" i="53"/>
  <c r="Z62" i="53" s="1"/>
  <c r="AY62" i="53" s="1"/>
  <c r="AA3" i="53"/>
  <c r="AG2" i="41"/>
  <c r="Q2" i="42"/>
  <c r="R17" i="42" s="1"/>
  <c r="S3" i="42"/>
  <c r="AG2" i="37"/>
  <c r="Q2" i="44"/>
  <c r="R31" i="44" s="1"/>
  <c r="S3" i="44"/>
  <c r="E2" i="46"/>
  <c r="U2" i="46"/>
  <c r="Y2" i="47"/>
  <c r="Z11" i="47" s="1"/>
  <c r="AA3" i="47"/>
  <c r="AB56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8" i="37"/>
  <c r="F47" i="53"/>
  <c r="N40" i="53"/>
  <c r="N14" i="53"/>
  <c r="N41" i="53"/>
  <c r="N27" i="53"/>
  <c r="N29" i="53"/>
  <c r="N11" i="53"/>
  <c r="N47" i="53"/>
  <c r="N45" i="53"/>
  <c r="V20" i="53"/>
  <c r="V48" i="53"/>
  <c r="AD10" i="53"/>
  <c r="AD15" i="53"/>
  <c r="AD33" i="53"/>
  <c r="AD43" i="53"/>
  <c r="H35" i="53"/>
  <c r="H49" i="53"/>
  <c r="H6" i="53"/>
  <c r="H41" i="53"/>
  <c r="H37" i="53"/>
  <c r="H18" i="53"/>
  <c r="H43" i="53"/>
  <c r="H42" i="53"/>
  <c r="P9" i="53"/>
  <c r="P34" i="53"/>
  <c r="P26" i="53"/>
  <c r="P56" i="53"/>
  <c r="AT56" i="53" s="1"/>
  <c r="P13" i="53"/>
  <c r="P28" i="53"/>
  <c r="E3" i="53"/>
  <c r="M3" i="53"/>
  <c r="U3" i="53"/>
  <c r="AC3" i="53"/>
  <c r="G3" i="53"/>
  <c r="O3" i="53"/>
  <c r="W3" i="53"/>
  <c r="AE3" i="53"/>
  <c r="AD28" i="52"/>
  <c r="AD30" i="52"/>
  <c r="E3" i="52"/>
  <c r="M3" i="52"/>
  <c r="U3" i="52"/>
  <c r="AC3" i="52"/>
  <c r="G3" i="52"/>
  <c r="O3" i="52"/>
  <c r="W3" i="52"/>
  <c r="AE3" i="52"/>
  <c r="F18" i="51"/>
  <c r="F73" i="51"/>
  <c r="F31" i="51"/>
  <c r="F50" i="51"/>
  <c r="F21" i="51"/>
  <c r="F6" i="51"/>
  <c r="F8" i="51"/>
  <c r="N62" i="51"/>
  <c r="N66" i="51"/>
  <c r="N17" i="51"/>
  <c r="N21" i="51"/>
  <c r="N70" i="51"/>
  <c r="V71" i="51"/>
  <c r="V66" i="51"/>
  <c r="V36" i="51"/>
  <c r="V35" i="51"/>
  <c r="V68" i="51"/>
  <c r="V7" i="51"/>
  <c r="V70" i="51"/>
  <c r="V21" i="51"/>
  <c r="AD55" i="51"/>
  <c r="AD73" i="51"/>
  <c r="AD68" i="51"/>
  <c r="AD65" i="51"/>
  <c r="AD22" i="51"/>
  <c r="AD13" i="51"/>
  <c r="AD12" i="51"/>
  <c r="AD21" i="51"/>
  <c r="AD19" i="51"/>
  <c r="AD49" i="51"/>
  <c r="AD11" i="51"/>
  <c r="AD36" i="51"/>
  <c r="AD34" i="51"/>
  <c r="AD7" i="51"/>
  <c r="AD17" i="51"/>
  <c r="AD8" i="51"/>
  <c r="N71" i="51"/>
  <c r="G3" i="51"/>
  <c r="O3" i="51"/>
  <c r="W3" i="51"/>
  <c r="AE3" i="51"/>
  <c r="L49" i="50"/>
  <c r="L46" i="50"/>
  <c r="L17" i="50"/>
  <c r="T41" i="50"/>
  <c r="T46" i="50"/>
  <c r="T26" i="50"/>
  <c r="AB44" i="50"/>
  <c r="AB20" i="50"/>
  <c r="AB17" i="50"/>
  <c r="AB26" i="50"/>
  <c r="AB23" i="50"/>
  <c r="AB41" i="50"/>
  <c r="AB46" i="50"/>
  <c r="H43" i="50"/>
  <c r="H29" i="50"/>
  <c r="H45" i="50"/>
  <c r="X30" i="50"/>
  <c r="X6" i="50"/>
  <c r="I2" i="50"/>
  <c r="Q2" i="50"/>
  <c r="Y2" i="50"/>
  <c r="AG2" i="50"/>
  <c r="K3" i="50"/>
  <c r="S3" i="50"/>
  <c r="AA3" i="50"/>
  <c r="L26" i="50"/>
  <c r="AB40" i="50"/>
  <c r="T44" i="50"/>
  <c r="E3" i="50"/>
  <c r="M3" i="50"/>
  <c r="U3" i="50"/>
  <c r="AC3" i="50"/>
  <c r="G3" i="50"/>
  <c r="O3" i="50"/>
  <c r="W3" i="50"/>
  <c r="AE3" i="50"/>
  <c r="F13" i="49"/>
  <c r="V60" i="49"/>
  <c r="V11" i="49"/>
  <c r="J5" i="49"/>
  <c r="J17" i="49"/>
  <c r="R5" i="49"/>
  <c r="R25" i="49"/>
  <c r="R18" i="49"/>
  <c r="R46" i="49"/>
  <c r="R48" i="49"/>
  <c r="R6" i="49"/>
  <c r="Z25" i="49"/>
  <c r="Z15" i="49"/>
  <c r="Z36" i="49"/>
  <c r="Z7" i="49"/>
  <c r="Z18" i="49"/>
  <c r="Z46" i="49"/>
  <c r="Z6" i="49"/>
  <c r="Z5" i="49"/>
  <c r="Z48" i="49"/>
  <c r="AH43" i="49"/>
  <c r="AH18" i="49"/>
  <c r="AH25" i="49"/>
  <c r="K3" i="49"/>
  <c r="S3" i="49"/>
  <c r="AA3" i="49"/>
  <c r="E3" i="49"/>
  <c r="M3" i="49"/>
  <c r="U3" i="49"/>
  <c r="AC3" i="49"/>
  <c r="P27" i="48"/>
  <c r="P19" i="48"/>
  <c r="E3" i="48"/>
  <c r="M3" i="48"/>
  <c r="U3" i="48"/>
  <c r="AC3" i="48"/>
  <c r="G3" i="48"/>
  <c r="O3" i="48"/>
  <c r="W3" i="48"/>
  <c r="AE3" i="48"/>
  <c r="F30" i="47"/>
  <c r="N18" i="47"/>
  <c r="N93" i="47"/>
  <c r="V30" i="47"/>
  <c r="V94" i="47"/>
  <c r="V38" i="47"/>
  <c r="V42" i="47"/>
  <c r="AD100" i="47"/>
  <c r="AD18" i="47"/>
  <c r="H46" i="47"/>
  <c r="H98" i="47"/>
  <c r="H51" i="47"/>
  <c r="H7" i="47"/>
  <c r="H43" i="47"/>
  <c r="H25" i="47"/>
  <c r="H21" i="47"/>
  <c r="P54" i="47"/>
  <c r="P92" i="47"/>
  <c r="P46" i="47"/>
  <c r="P49" i="47"/>
  <c r="X43" i="47"/>
  <c r="X51" i="47"/>
  <c r="AF92" i="47"/>
  <c r="AF49" i="47"/>
  <c r="AF46" i="47"/>
  <c r="AF25" i="47"/>
  <c r="E3" i="47"/>
  <c r="M3" i="47"/>
  <c r="U3" i="47"/>
  <c r="AC3" i="47"/>
  <c r="G3" i="47"/>
  <c r="O3" i="47"/>
  <c r="W3" i="47"/>
  <c r="AE3" i="47"/>
  <c r="H9" i="46"/>
  <c r="H14" i="46"/>
  <c r="P32" i="46"/>
  <c r="P77" i="46"/>
  <c r="P69" i="46"/>
  <c r="X5" i="46"/>
  <c r="X24" i="46"/>
  <c r="AF74" i="46"/>
  <c r="AF69" i="46"/>
  <c r="AF81" i="46"/>
  <c r="G3" i="46"/>
  <c r="O3" i="46"/>
  <c r="W3" i="46"/>
  <c r="AE3" i="46"/>
  <c r="X30" i="46"/>
  <c r="H12" i="45"/>
  <c r="H41" i="45"/>
  <c r="H23" i="45"/>
  <c r="H17" i="45"/>
  <c r="P91" i="45"/>
  <c r="P44" i="45"/>
  <c r="P98" i="45"/>
  <c r="P24" i="45"/>
  <c r="P34" i="45"/>
  <c r="X23" i="45"/>
  <c r="X17" i="45"/>
  <c r="X41" i="45"/>
  <c r="AF12" i="45"/>
  <c r="AF44" i="45"/>
  <c r="AF98" i="45"/>
  <c r="I2" i="45"/>
  <c r="Q2" i="45"/>
  <c r="Y2" i="45"/>
  <c r="AG2" i="45"/>
  <c r="K3" i="45"/>
  <c r="S3" i="45"/>
  <c r="AA3" i="45"/>
  <c r="E3" i="45"/>
  <c r="M3" i="45"/>
  <c r="U3" i="45"/>
  <c r="AC3" i="45"/>
  <c r="X98" i="45"/>
  <c r="X14" i="45"/>
  <c r="T44" i="45"/>
  <c r="H35" i="45"/>
  <c r="H15" i="45"/>
  <c r="G3" i="45"/>
  <c r="O3" i="45"/>
  <c r="W3" i="45"/>
  <c r="AE3" i="45"/>
  <c r="L10" i="44"/>
  <c r="AB58" i="44"/>
  <c r="AB56" i="44"/>
  <c r="AB13" i="44"/>
  <c r="AB54" i="44"/>
  <c r="AB53" i="44"/>
  <c r="T61" i="44"/>
  <c r="T66" i="44"/>
  <c r="H57" i="44"/>
  <c r="H6" i="44"/>
  <c r="T60" i="44"/>
  <c r="E3" i="44"/>
  <c r="M3" i="44"/>
  <c r="U3" i="44"/>
  <c r="AC3" i="44"/>
  <c r="G3" i="44"/>
  <c r="O3" i="44"/>
  <c r="W3" i="44"/>
  <c r="AE3" i="44"/>
  <c r="T25" i="44"/>
  <c r="L63" i="37"/>
  <c r="T18" i="37"/>
  <c r="F17" i="37"/>
  <c r="F30" i="37"/>
  <c r="F8" i="37"/>
  <c r="F9" i="37"/>
  <c r="F26" i="37"/>
  <c r="F47" i="37"/>
  <c r="F50" i="37"/>
  <c r="F24" i="37"/>
  <c r="F34" i="37"/>
  <c r="F31" i="37"/>
  <c r="F57" i="37"/>
  <c r="F61" i="37"/>
  <c r="F62" i="37"/>
  <c r="F63" i="37"/>
  <c r="F64" i="37"/>
  <c r="F69" i="37"/>
  <c r="F70" i="37"/>
  <c r="F71" i="37"/>
  <c r="F22" i="37"/>
  <c r="F11" i="37"/>
  <c r="F42" i="37"/>
  <c r="F15" i="37"/>
  <c r="F38" i="37"/>
  <c r="F32" i="37"/>
  <c r="F60" i="37"/>
  <c r="F67" i="37"/>
  <c r="F68" i="37"/>
  <c r="F23" i="37"/>
  <c r="F43" i="37"/>
  <c r="F29" i="37"/>
  <c r="F7" i="37"/>
  <c r="F10" i="37"/>
  <c r="F45" i="37"/>
  <c r="F49" i="37"/>
  <c r="F52" i="37"/>
  <c r="F39" i="37"/>
  <c r="F36" i="37"/>
  <c r="F37" i="37"/>
  <c r="F12" i="37"/>
  <c r="F46" i="37"/>
  <c r="F13" i="37"/>
  <c r="F33" i="37"/>
  <c r="F56" i="37"/>
  <c r="F53" i="37"/>
  <c r="F54" i="37"/>
  <c r="F59" i="37"/>
  <c r="F66" i="37"/>
  <c r="F6" i="37"/>
  <c r="F48" i="37"/>
  <c r="F51" i="37"/>
  <c r="F35" i="37"/>
  <c r="F27" i="37"/>
  <c r="F58" i="37"/>
  <c r="F55" i="37"/>
  <c r="F16" i="37"/>
  <c r="F5" i="37"/>
  <c r="F40" i="37"/>
  <c r="F41" i="37"/>
  <c r="F44" i="37"/>
  <c r="F19" i="37"/>
  <c r="F28" i="37"/>
  <c r="F65" i="37"/>
  <c r="F72" i="37"/>
  <c r="N18" i="37"/>
  <c r="N61" i="37"/>
  <c r="V67" i="37"/>
  <c r="AW67" i="37" s="1"/>
  <c r="AD18" i="37"/>
  <c r="AD62" i="37"/>
  <c r="L58" i="37"/>
  <c r="AD57" i="37"/>
  <c r="AF33" i="37"/>
  <c r="E3" i="37"/>
  <c r="M3" i="37"/>
  <c r="U3" i="37"/>
  <c r="AC3" i="37"/>
  <c r="H65" i="37"/>
  <c r="X31" i="37"/>
  <c r="G3" i="37"/>
  <c r="O3" i="37"/>
  <c r="W3" i="37"/>
  <c r="AE3" i="37"/>
  <c r="L23" i="42"/>
  <c r="L29" i="42"/>
  <c r="L42" i="42"/>
  <c r="L12" i="42"/>
  <c r="L39" i="42"/>
  <c r="L47" i="42"/>
  <c r="L44" i="42"/>
  <c r="L27" i="42"/>
  <c r="T52" i="42"/>
  <c r="AV52" i="42" s="1"/>
  <c r="P22" i="42"/>
  <c r="P30" i="42"/>
  <c r="P37" i="42"/>
  <c r="P41" i="42"/>
  <c r="P15" i="42"/>
  <c r="P17" i="42"/>
  <c r="AF38" i="42"/>
  <c r="AF60" i="42"/>
  <c r="BB60" i="42" s="1"/>
  <c r="AF22" i="42"/>
  <c r="AF7" i="42"/>
  <c r="AF5" i="42"/>
  <c r="AF11" i="42"/>
  <c r="E3" i="42"/>
  <c r="M3" i="42"/>
  <c r="U3" i="42"/>
  <c r="AC3" i="42"/>
  <c r="T45" i="42"/>
  <c r="P12" i="42"/>
  <c r="G3" i="42"/>
  <c r="O3" i="42"/>
  <c r="W3" i="42"/>
  <c r="AE3" i="42"/>
  <c r="T10" i="42"/>
  <c r="F24" i="41"/>
  <c r="F5" i="41"/>
  <c r="F34" i="41"/>
  <c r="AO34" i="41" s="1"/>
  <c r="F19" i="41"/>
  <c r="N16" i="41"/>
  <c r="N9" i="41"/>
  <c r="V24" i="41"/>
  <c r="V19" i="41"/>
  <c r="V26" i="41"/>
  <c r="V28" i="41"/>
  <c r="AD18" i="41"/>
  <c r="BA29" i="41" s="1"/>
  <c r="AD21" i="41"/>
  <c r="N25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23" i="53"/>
  <c r="AX49" i="53" s="1"/>
  <c r="X16" i="53"/>
  <c r="X31" i="53"/>
  <c r="X36" i="53"/>
  <c r="X21" i="53"/>
  <c r="X53" i="53"/>
  <c r="AX53" i="53" s="1"/>
  <c r="X24" i="53"/>
  <c r="X60" i="53"/>
  <c r="AX60" i="53" s="1"/>
  <c r="X26" i="53"/>
  <c r="X33" i="53"/>
  <c r="X37" i="53"/>
  <c r="X49" i="53"/>
  <c r="X48" i="53"/>
  <c r="X15" i="53"/>
  <c r="X46" i="53"/>
  <c r="X7" i="53"/>
  <c r="X20" i="53"/>
  <c r="X44" i="53"/>
  <c r="X17" i="53"/>
  <c r="X32" i="53"/>
  <c r="X35" i="53"/>
  <c r="X50" i="53"/>
  <c r="AX50" i="53" s="1"/>
  <c r="X34" i="53"/>
  <c r="X25" i="53"/>
  <c r="X10" i="53"/>
  <c r="X19" i="53"/>
  <c r="X42" i="53"/>
  <c r="X57" i="53"/>
  <c r="AX57" i="53" s="1"/>
  <c r="X27" i="53"/>
  <c r="X28" i="53"/>
  <c r="X29" i="53"/>
  <c r="X6" i="53"/>
  <c r="X18" i="53"/>
  <c r="X43" i="53"/>
  <c r="X47" i="53"/>
  <c r="X39" i="53"/>
  <c r="X14" i="53"/>
  <c r="X13" i="53"/>
  <c r="X22" i="53"/>
  <c r="X40" i="53"/>
  <c r="X11" i="53"/>
  <c r="X45" i="53"/>
  <c r="X9" i="53"/>
  <c r="X41" i="53"/>
  <c r="X56" i="53"/>
  <c r="AX56" i="53" s="1"/>
  <c r="X30" i="53"/>
  <c r="X52" i="53"/>
  <c r="AX52" i="53" s="1"/>
  <c r="X38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23" i="53"/>
  <c r="AF16" i="53"/>
  <c r="AF31" i="53"/>
  <c r="AF36" i="53"/>
  <c r="AF21" i="53"/>
  <c r="AF54" i="53"/>
  <c r="BB54" i="53" s="1"/>
  <c r="AF24" i="53"/>
  <c r="AF69" i="53"/>
  <c r="BB69" i="53" s="1"/>
  <c r="AF50" i="53"/>
  <c r="BB50" i="53" s="1"/>
  <c r="AF28" i="53"/>
  <c r="AF29" i="53"/>
  <c r="AF25" i="53"/>
  <c r="AF48" i="53"/>
  <c r="AF15" i="53"/>
  <c r="AF46" i="53"/>
  <c r="AF7" i="53"/>
  <c r="AF20" i="53"/>
  <c r="AF44" i="53"/>
  <c r="AF17" i="53"/>
  <c r="AF27" i="53"/>
  <c r="AF33" i="53"/>
  <c r="AF37" i="53"/>
  <c r="AF57" i="53"/>
  <c r="BB57" i="53" s="1"/>
  <c r="AF26" i="53"/>
  <c r="AF32" i="53"/>
  <c r="AF49" i="53"/>
  <c r="AF22" i="53"/>
  <c r="AF47" i="53"/>
  <c r="AF39" i="53"/>
  <c r="AF14" i="53"/>
  <c r="AF13" i="53"/>
  <c r="AF9" i="53"/>
  <c r="AF53" i="53"/>
  <c r="BB53" i="53" s="1"/>
  <c r="AF30" i="53"/>
  <c r="AF12" i="53"/>
  <c r="AF10" i="53"/>
  <c r="AF19" i="53"/>
  <c r="AF42" i="53"/>
  <c r="AF40" i="53"/>
  <c r="AF11" i="53"/>
  <c r="AF45" i="53"/>
  <c r="AF34" i="53"/>
  <c r="AF6" i="53"/>
  <c r="AF5" i="53"/>
  <c r="AF52" i="53"/>
  <c r="BB52" i="53" s="1"/>
  <c r="AF38" i="53"/>
  <c r="AF35" i="53"/>
  <c r="AF43" i="53"/>
  <c r="AF41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26" i="53"/>
  <c r="F32" i="53"/>
  <c r="F37" i="53"/>
  <c r="F25" i="53"/>
  <c r="F57" i="53"/>
  <c r="F23" i="53"/>
  <c r="F61" i="53"/>
  <c r="F27" i="53"/>
  <c r="F31" i="53"/>
  <c r="F35" i="53"/>
  <c r="F22" i="53"/>
  <c r="F18" i="53"/>
  <c r="F19" i="53"/>
  <c r="F9" i="53"/>
  <c r="F65" i="53"/>
  <c r="F16" i="53"/>
  <c r="F30" i="53"/>
  <c r="F28" i="53"/>
  <c r="F29" i="53"/>
  <c r="F21" i="53"/>
  <c r="F49" i="53"/>
  <c r="F48" i="53"/>
  <c r="F6" i="53"/>
  <c r="F8" i="53"/>
  <c r="F20" i="53"/>
  <c r="F43" i="53"/>
  <c r="F41" i="53"/>
  <c r="F55" i="53"/>
  <c r="F36" i="53"/>
  <c r="F34" i="53"/>
  <c r="F40" i="53"/>
  <c r="D35" i="34"/>
  <c r="F45" i="53"/>
  <c r="F5" i="53"/>
  <c r="F54" i="53"/>
  <c r="F15" i="53"/>
  <c r="F13" i="53"/>
  <c r="F46" i="53"/>
  <c r="F44" i="53"/>
  <c r="F24" i="53"/>
  <c r="F33" i="53"/>
  <c r="F17" i="53"/>
  <c r="F51" i="53"/>
  <c r="AF8" i="53"/>
  <c r="F42" i="53"/>
  <c r="H19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26" i="53"/>
  <c r="V32" i="53"/>
  <c r="V25" i="53"/>
  <c r="V54" i="53"/>
  <c r="AW54" i="53" s="1"/>
  <c r="V23" i="53"/>
  <c r="V65" i="53"/>
  <c r="AW65" i="53" s="1"/>
  <c r="V57" i="53"/>
  <c r="AW57" i="53" s="1"/>
  <c r="V27" i="53"/>
  <c r="V28" i="53"/>
  <c r="V21" i="53"/>
  <c r="V39" i="53"/>
  <c r="V38" i="53"/>
  <c r="V18" i="53"/>
  <c r="V19" i="53"/>
  <c r="V53" i="53"/>
  <c r="AW53" i="53" s="1"/>
  <c r="V33" i="53"/>
  <c r="V62" i="53"/>
  <c r="AW62" i="53" s="1"/>
  <c r="V51" i="53"/>
  <c r="AW51" i="53" s="1"/>
  <c r="V31" i="53"/>
  <c r="V47" i="53"/>
  <c r="V46" i="53"/>
  <c r="V14" i="53"/>
  <c r="V17" i="53"/>
  <c r="V24" i="53"/>
  <c r="V15" i="53"/>
  <c r="V10" i="53"/>
  <c r="V44" i="53"/>
  <c r="V41" i="53"/>
  <c r="V42" i="53"/>
  <c r="V45" i="53"/>
  <c r="V11" i="53"/>
  <c r="V40" i="53"/>
  <c r="AD48" i="53"/>
  <c r="V22" i="53"/>
  <c r="J70" i="53"/>
  <c r="AQ70" i="53" s="1"/>
  <c r="J30" i="53"/>
  <c r="J55" i="53"/>
  <c r="AQ55" i="53" s="1"/>
  <c r="J29" i="53"/>
  <c r="J6" i="53"/>
  <c r="J50" i="53"/>
  <c r="AQ50" i="53" s="1"/>
  <c r="J33" i="53"/>
  <c r="J10" i="53"/>
  <c r="AD20" i="53"/>
  <c r="AD31" i="53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23" i="53"/>
  <c r="AP49" i="53" s="1"/>
  <c r="H16" i="53"/>
  <c r="H31" i="53"/>
  <c r="H36" i="53"/>
  <c r="H21" i="53"/>
  <c r="H64" i="53"/>
  <c r="AP64" i="53" s="1"/>
  <c r="H56" i="53"/>
  <c r="AP56" i="53" s="1"/>
  <c r="H24" i="53"/>
  <c r="AP48" i="53" s="1"/>
  <c r="H60" i="53"/>
  <c r="AP60" i="53" s="1"/>
  <c r="H58" i="53"/>
  <c r="AP58" i="53" s="1"/>
  <c r="H53" i="53"/>
  <c r="AP53" i="53" s="1"/>
  <c r="H26" i="53"/>
  <c r="H30" i="53"/>
  <c r="H34" i="53"/>
  <c r="H48" i="53"/>
  <c r="H15" i="53"/>
  <c r="H46" i="53"/>
  <c r="H7" i="53"/>
  <c r="H20" i="53"/>
  <c r="H44" i="53"/>
  <c r="H17" i="53"/>
  <c r="H54" i="53"/>
  <c r="AP54" i="53" s="1"/>
  <c r="H51" i="53"/>
  <c r="AP51" i="53" s="1"/>
  <c r="H28" i="53"/>
  <c r="H29" i="53"/>
  <c r="H25" i="53"/>
  <c r="H40" i="53"/>
  <c r="H11" i="53"/>
  <c r="H38" i="53"/>
  <c r="H45" i="53"/>
  <c r="H5" i="53"/>
  <c r="H32" i="53"/>
  <c r="H47" i="53"/>
  <c r="H39" i="53"/>
  <c r="H13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26" i="53"/>
  <c r="N32" i="53"/>
  <c r="N37" i="53"/>
  <c r="N25" i="53"/>
  <c r="N61" i="53"/>
  <c r="AS61" i="53" s="1"/>
  <c r="N58" i="53"/>
  <c r="AS58" i="53" s="1"/>
  <c r="N53" i="53"/>
  <c r="AS53" i="53" s="1"/>
  <c r="N23" i="53"/>
  <c r="N51" i="53"/>
  <c r="AS51" i="53" s="1"/>
  <c r="N33" i="53"/>
  <c r="N36" i="53"/>
  <c r="N49" i="53"/>
  <c r="N12" i="53"/>
  <c r="N39" i="53"/>
  <c r="N38" i="53"/>
  <c r="N18" i="53"/>
  <c r="N19" i="53"/>
  <c r="N9" i="53"/>
  <c r="N57" i="53"/>
  <c r="AS57" i="53" s="1"/>
  <c r="N24" i="53"/>
  <c r="N31" i="53"/>
  <c r="N35" i="53"/>
  <c r="N55" i="53"/>
  <c r="AS55" i="53" s="1"/>
  <c r="N16" i="53"/>
  <c r="N30" i="53"/>
  <c r="N15" i="53"/>
  <c r="N44" i="53"/>
  <c r="N42" i="53"/>
  <c r="N22" i="53"/>
  <c r="N48" i="53"/>
  <c r="N43" i="53"/>
  <c r="N17" i="53"/>
  <c r="J5" i="53"/>
  <c r="P19" i="53"/>
  <c r="H10" i="53"/>
  <c r="P14" i="53"/>
  <c r="P39" i="53"/>
  <c r="H12" i="53"/>
  <c r="P47" i="53"/>
  <c r="V49" i="53"/>
  <c r="P29" i="53"/>
  <c r="H33" i="53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26" i="53"/>
  <c r="AD32" i="53"/>
  <c r="AD37" i="53"/>
  <c r="AD25" i="53"/>
  <c r="AD58" i="53"/>
  <c r="BA58" i="53" s="1"/>
  <c r="AD55" i="53"/>
  <c r="BA55" i="53" s="1"/>
  <c r="AD23" i="53"/>
  <c r="AD53" i="53"/>
  <c r="BA53" i="53" s="1"/>
  <c r="AD16" i="53"/>
  <c r="AD30" i="53"/>
  <c r="AD34" i="53"/>
  <c r="AD12" i="53"/>
  <c r="AD39" i="53"/>
  <c r="AD38" i="53"/>
  <c r="AD18" i="53"/>
  <c r="AD19" i="53"/>
  <c r="AD9" i="53"/>
  <c r="AD54" i="53"/>
  <c r="BA54" i="53" s="1"/>
  <c r="AD24" i="53"/>
  <c r="AD28" i="53"/>
  <c r="AD29" i="53"/>
  <c r="AD27" i="53"/>
  <c r="AD36" i="53"/>
  <c r="AD40" i="53"/>
  <c r="AD11" i="53"/>
  <c r="AD45" i="53"/>
  <c r="AD5" i="53"/>
  <c r="AD21" i="53"/>
  <c r="AD49" i="53"/>
  <c r="AD22" i="53"/>
  <c r="AD47" i="53"/>
  <c r="AD46" i="53"/>
  <c r="AD14" i="53"/>
  <c r="AD13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23" i="53"/>
  <c r="P16" i="53"/>
  <c r="P31" i="53"/>
  <c r="P36" i="53"/>
  <c r="P21" i="53"/>
  <c r="P57" i="53"/>
  <c r="AT57" i="53" s="1"/>
  <c r="P52" i="53"/>
  <c r="AT52" i="53" s="1"/>
  <c r="P24" i="53"/>
  <c r="P54" i="53"/>
  <c r="AT54" i="53" s="1"/>
  <c r="P50" i="53"/>
  <c r="AT50" i="53" s="1"/>
  <c r="P32" i="53"/>
  <c r="P35" i="53"/>
  <c r="P22" i="53"/>
  <c r="P48" i="53"/>
  <c r="P46" i="53"/>
  <c r="P20" i="53"/>
  <c r="P44" i="53"/>
  <c r="P17" i="53"/>
  <c r="P27" i="53"/>
  <c r="P30" i="53"/>
  <c r="P8" i="53"/>
  <c r="P18" i="53"/>
  <c r="P43" i="53"/>
  <c r="P41" i="53"/>
  <c r="P51" i="53"/>
  <c r="AT51" i="53" s="1"/>
  <c r="P33" i="53"/>
  <c r="P37" i="53"/>
  <c r="P49" i="53"/>
  <c r="P40" i="53"/>
  <c r="P11" i="53"/>
  <c r="P38" i="53"/>
  <c r="P45" i="53"/>
  <c r="P5" i="53"/>
  <c r="AD41" i="53"/>
  <c r="P42" i="53"/>
  <c r="AD42" i="53"/>
  <c r="V43" i="53"/>
  <c r="AD44" i="53"/>
  <c r="P10" i="53"/>
  <c r="H8" i="53"/>
  <c r="N46" i="53"/>
  <c r="P12" i="53"/>
  <c r="H22" i="53"/>
  <c r="P25" i="53"/>
  <c r="N34" i="53"/>
  <c r="AD35" i="53"/>
  <c r="V30" i="53"/>
  <c r="N28" i="53"/>
  <c r="H27" i="53"/>
  <c r="AL4" i="53"/>
  <c r="F30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9" i="52"/>
  <c r="AW39" i="52" s="1"/>
  <c r="V25" i="52"/>
  <c r="V33" i="52"/>
  <c r="V24" i="52"/>
  <c r="V20" i="52"/>
  <c r="V21" i="52"/>
  <c r="V31" i="52"/>
  <c r="V34" i="52"/>
  <c r="AW34" i="52" s="1"/>
  <c r="V22" i="52"/>
  <c r="V29" i="52"/>
  <c r="V10" i="52"/>
  <c r="V32" i="52"/>
  <c r="V53" i="52"/>
  <c r="AW53" i="52" s="1"/>
  <c r="V12" i="52"/>
  <c r="V19" i="52"/>
  <c r="V26" i="52"/>
  <c r="V6" i="52"/>
  <c r="V17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23" i="52"/>
  <c r="N18" i="52"/>
  <c r="N43" i="52"/>
  <c r="AS43" i="52" s="1"/>
  <c r="N25" i="52"/>
  <c r="N33" i="52"/>
  <c r="N39" i="52"/>
  <c r="AS39" i="52" s="1"/>
  <c r="N35" i="52"/>
  <c r="AS35" i="52" s="1"/>
  <c r="N34" i="52"/>
  <c r="AS34" i="52" s="1"/>
  <c r="N24" i="52"/>
  <c r="N16" i="52"/>
  <c r="N11" i="52"/>
  <c r="N20" i="52"/>
  <c r="N21" i="52"/>
  <c r="N31" i="52"/>
  <c r="N17" i="52"/>
  <c r="N12" i="52"/>
  <c r="N9" i="52"/>
  <c r="N29" i="52"/>
  <c r="N13" i="52"/>
  <c r="N8" i="52"/>
  <c r="N14" i="52"/>
  <c r="N22" i="52"/>
  <c r="N19" i="52"/>
  <c r="N26" i="52"/>
  <c r="N32" i="52"/>
  <c r="N15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23" i="52"/>
  <c r="AD18" i="52"/>
  <c r="AD25" i="52"/>
  <c r="AD33" i="52"/>
  <c r="AD56" i="52"/>
  <c r="BA56" i="52" s="1"/>
  <c r="AD35" i="52"/>
  <c r="BA35" i="52" s="1"/>
  <c r="AD24" i="52"/>
  <c r="AD16" i="52"/>
  <c r="AD7" i="52"/>
  <c r="AD22" i="52"/>
  <c r="AD11" i="52"/>
  <c r="AD20" i="52"/>
  <c r="AD21" i="52"/>
  <c r="AD31" i="52"/>
  <c r="AD49" i="52"/>
  <c r="BA49" i="52" s="1"/>
  <c r="AD43" i="52"/>
  <c r="BA43" i="52" s="1"/>
  <c r="AD14" i="52"/>
  <c r="AD17" i="52"/>
  <c r="AD9" i="52"/>
  <c r="AD29" i="52"/>
  <c r="AD13" i="52"/>
  <c r="AD10" i="52"/>
  <c r="AD8" i="52"/>
  <c r="AD44" i="52"/>
  <c r="BA44" i="52" s="1"/>
  <c r="AD19" i="52"/>
  <c r="AD26" i="52"/>
  <c r="AD5" i="52"/>
  <c r="AD6" i="52"/>
  <c r="AD12" i="52"/>
  <c r="AD32" i="52"/>
  <c r="AD15" i="52"/>
  <c r="N30" i="52"/>
  <c r="AD27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23" i="52"/>
  <c r="F18" i="52"/>
  <c r="F34" i="52"/>
  <c r="F25" i="52"/>
  <c r="F33" i="52"/>
  <c r="F43" i="52"/>
  <c r="F24" i="52"/>
  <c r="F16" i="52"/>
  <c r="F7" i="52"/>
  <c r="F12" i="52"/>
  <c r="F11" i="52"/>
  <c r="F20" i="52"/>
  <c r="F31" i="52"/>
  <c r="F17" i="52"/>
  <c r="F29" i="52"/>
  <c r="F13" i="52"/>
  <c r="F8" i="52"/>
  <c r="F22" i="52"/>
  <c r="F32" i="52"/>
  <c r="F39" i="52"/>
  <c r="F19" i="52"/>
  <c r="F15" i="52"/>
  <c r="V28" i="52"/>
  <c r="V30" i="52"/>
  <c r="N28" i="52"/>
  <c r="R21" i="52"/>
  <c r="J20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22" i="52"/>
  <c r="J14" i="52"/>
  <c r="R71" i="52"/>
  <c r="AU71" i="52" s="1"/>
  <c r="R64" i="52"/>
  <c r="AU64" i="52" s="1"/>
  <c r="R57" i="52"/>
  <c r="AU57" i="52" s="1"/>
  <c r="R72" i="52"/>
  <c r="AU72" i="52" s="1"/>
  <c r="R51" i="52"/>
  <c r="AU51" i="52" s="1"/>
  <c r="R22" i="52"/>
  <c r="R1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24" i="52"/>
  <c r="Z16" i="52"/>
  <c r="Z23" i="52"/>
  <c r="Z18" i="52"/>
  <c r="Z30" i="52"/>
  <c r="J28" i="52"/>
  <c r="Z25" i="52"/>
  <c r="AL4" i="52"/>
  <c r="Z6" i="52"/>
  <c r="J5" i="52"/>
  <c r="J26" i="52"/>
  <c r="J19" i="52"/>
  <c r="AM4" i="51"/>
  <c r="AL4" i="51"/>
  <c r="AB41" i="51"/>
  <c r="AB57" i="51"/>
  <c r="AB46" i="51"/>
  <c r="AB58" i="51"/>
  <c r="AB52" i="51"/>
  <c r="AB48" i="51"/>
  <c r="AB56" i="51"/>
  <c r="AB55" i="51"/>
  <c r="AB54" i="51"/>
  <c r="AB49" i="51"/>
  <c r="AB63" i="51"/>
  <c r="AB61" i="51"/>
  <c r="AB31" i="51"/>
  <c r="AB72" i="51"/>
  <c r="AB39" i="51"/>
  <c r="AB47" i="51"/>
  <c r="AB53" i="51"/>
  <c r="AB51" i="51"/>
  <c r="AB50" i="51"/>
  <c r="AB59" i="51"/>
  <c r="AB35" i="51"/>
  <c r="AB62" i="51"/>
  <c r="AB30" i="51"/>
  <c r="AB29" i="51"/>
  <c r="AB68" i="51"/>
  <c r="AB22" i="51"/>
  <c r="AB18" i="51"/>
  <c r="AB66" i="51"/>
  <c r="AB70" i="51"/>
  <c r="AB60" i="51"/>
  <c r="AB73" i="51"/>
  <c r="AZ71" i="51" s="1"/>
  <c r="AB23" i="51"/>
  <c r="AB12" i="51"/>
  <c r="AB21" i="51"/>
  <c r="AB38" i="51"/>
  <c r="AB9" i="51"/>
  <c r="AB71" i="51"/>
  <c r="AB16" i="51"/>
  <c r="AB64" i="51"/>
  <c r="AB25" i="51"/>
  <c r="AB28" i="51"/>
  <c r="AB67" i="51"/>
  <c r="AB10" i="51"/>
  <c r="AB33" i="51"/>
  <c r="AB37" i="51"/>
  <c r="AB24" i="51"/>
  <c r="AB6" i="51"/>
  <c r="AB20" i="51"/>
  <c r="AB40" i="51"/>
  <c r="AB65" i="51"/>
  <c r="AB19" i="51"/>
  <c r="T44" i="51"/>
  <c r="T24" i="51"/>
  <c r="AB32" i="51"/>
  <c r="AB69" i="51"/>
  <c r="L46" i="51"/>
  <c r="L63" i="51"/>
  <c r="L50" i="51"/>
  <c r="L5" i="51"/>
  <c r="L22" i="51"/>
  <c r="L65" i="51"/>
  <c r="L34" i="51"/>
  <c r="AB27" i="51"/>
  <c r="AB34" i="51"/>
  <c r="F43" i="51"/>
  <c r="F41" i="51"/>
  <c r="F42" i="51"/>
  <c r="F45" i="51"/>
  <c r="F47" i="51"/>
  <c r="F46" i="51"/>
  <c r="F56" i="51"/>
  <c r="F44" i="51"/>
  <c r="F58" i="51"/>
  <c r="F55" i="51"/>
  <c r="F51" i="51"/>
  <c r="F60" i="51"/>
  <c r="F59" i="51"/>
  <c r="F54" i="51"/>
  <c r="F49" i="51"/>
  <c r="F38" i="51"/>
  <c r="F37" i="51"/>
  <c r="F29" i="51"/>
  <c r="F53" i="51"/>
  <c r="F57" i="51"/>
  <c r="F63" i="51"/>
  <c r="F52" i="51"/>
  <c r="F48" i="51"/>
  <c r="F35" i="51"/>
  <c r="F62" i="51"/>
  <c r="F30" i="51"/>
  <c r="F72" i="51"/>
  <c r="F61" i="51"/>
  <c r="F23" i="51"/>
  <c r="F32" i="51"/>
  <c r="F14" i="51"/>
  <c r="N43" i="51"/>
  <c r="N41" i="51"/>
  <c r="N42" i="51"/>
  <c r="N45" i="51"/>
  <c r="N47" i="51"/>
  <c r="N44" i="51"/>
  <c r="N46" i="51"/>
  <c r="N56" i="51"/>
  <c r="N59" i="51"/>
  <c r="N55" i="51"/>
  <c r="N51" i="51"/>
  <c r="N60" i="51"/>
  <c r="N50" i="51"/>
  <c r="N58" i="51"/>
  <c r="N57" i="51"/>
  <c r="N54" i="51"/>
  <c r="N52" i="51"/>
  <c r="N53" i="51"/>
  <c r="N49" i="51"/>
  <c r="N63" i="51"/>
  <c r="N61" i="51"/>
  <c r="N73" i="51"/>
  <c r="N48" i="51"/>
  <c r="N31" i="51"/>
  <c r="N23" i="51"/>
  <c r="N64" i="51"/>
  <c r="V43" i="51"/>
  <c r="V41" i="51"/>
  <c r="V42" i="51"/>
  <c r="V45" i="51"/>
  <c r="V47" i="51"/>
  <c r="V60" i="51"/>
  <c r="V46" i="51"/>
  <c r="V38" i="51"/>
  <c r="V37" i="51"/>
  <c r="V29" i="51"/>
  <c r="V44" i="51"/>
  <c r="V33" i="51"/>
  <c r="V69" i="51"/>
  <c r="V61" i="51"/>
  <c r="V73" i="51"/>
  <c r="V63" i="51"/>
  <c r="V62" i="51"/>
  <c r="V72" i="51"/>
  <c r="V39" i="51"/>
  <c r="V23" i="51"/>
  <c r="V32" i="51"/>
  <c r="V64" i="51"/>
  <c r="AD43" i="51"/>
  <c r="AD41" i="51"/>
  <c r="AD42" i="51"/>
  <c r="AD45" i="51"/>
  <c r="AD47" i="51"/>
  <c r="AD56" i="51"/>
  <c r="AD57" i="51"/>
  <c r="AD51" i="51"/>
  <c r="AD60" i="51"/>
  <c r="AD44" i="51"/>
  <c r="AD53" i="51"/>
  <c r="AD48" i="51"/>
  <c r="AD5" i="51"/>
  <c r="AD38" i="51"/>
  <c r="AD37" i="51"/>
  <c r="AD29" i="51"/>
  <c r="AD9" i="51"/>
  <c r="AD59" i="51"/>
  <c r="AD58" i="51"/>
  <c r="AD52" i="51"/>
  <c r="AD54" i="51"/>
  <c r="AD46" i="51"/>
  <c r="AD62" i="51"/>
  <c r="AD30" i="51"/>
  <c r="AD72" i="51"/>
  <c r="AD63" i="51"/>
  <c r="AD33" i="51"/>
  <c r="AD31" i="51"/>
  <c r="AD69" i="51"/>
  <c r="AD61" i="51"/>
  <c r="AD35" i="51"/>
  <c r="AD15" i="51"/>
  <c r="AD24" i="51"/>
  <c r="AD23" i="51"/>
  <c r="AD32" i="51"/>
  <c r="AD14" i="51"/>
  <c r="AD64" i="51"/>
  <c r="F20" i="51"/>
  <c r="N20" i="51"/>
  <c r="V20" i="51"/>
  <c r="AD20" i="51"/>
  <c r="F27" i="51"/>
  <c r="V27" i="51"/>
  <c r="AD27" i="51"/>
  <c r="N40" i="51"/>
  <c r="V40" i="51"/>
  <c r="AD40" i="51"/>
  <c r="V34" i="51"/>
  <c r="AW57" i="51" s="1"/>
  <c r="AD10" i="51"/>
  <c r="N36" i="51"/>
  <c r="V65" i="51"/>
  <c r="AW55" i="51" s="1"/>
  <c r="AD18" i="51"/>
  <c r="F16" i="51"/>
  <c r="N11" i="51"/>
  <c r="V22" i="51"/>
  <c r="F71" i="51"/>
  <c r="N68" i="51"/>
  <c r="AD39" i="51"/>
  <c r="N69" i="51"/>
  <c r="N72" i="51"/>
  <c r="AD50" i="51"/>
  <c r="N67" i="51"/>
  <c r="V67" i="51"/>
  <c r="AD67" i="51"/>
  <c r="N28" i="51"/>
  <c r="AD28" i="51"/>
  <c r="V25" i="51"/>
  <c r="AD25" i="51"/>
  <c r="N34" i="51"/>
  <c r="AD70" i="51"/>
  <c r="N65" i="51"/>
  <c r="AD66" i="51"/>
  <c r="F13" i="51"/>
  <c r="AD16" i="51"/>
  <c r="N22" i="51"/>
  <c r="AD71" i="51"/>
  <c r="F39" i="51"/>
  <c r="F24" i="51"/>
  <c r="V24" i="51"/>
  <c r="F33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35" i="50"/>
  <c r="P38" i="50"/>
  <c r="P25" i="50"/>
  <c r="P37" i="50"/>
  <c r="P53" i="50"/>
  <c r="P56" i="50"/>
  <c r="AT56" i="50" s="1"/>
  <c r="P24" i="50"/>
  <c r="AT52" i="50" s="1"/>
  <c r="P31" i="50"/>
  <c r="P50" i="50"/>
  <c r="P16" i="50"/>
  <c r="P55" i="50"/>
  <c r="AT55" i="50" s="1"/>
  <c r="P52" i="50"/>
  <c r="P49" i="50"/>
  <c r="P19" i="50"/>
  <c r="P36" i="50"/>
  <c r="P51" i="50"/>
  <c r="P48" i="50"/>
  <c r="P15" i="50"/>
  <c r="P42" i="50"/>
  <c r="P27" i="50"/>
  <c r="P41" i="50"/>
  <c r="P20" i="50"/>
  <c r="P28" i="50"/>
  <c r="P47" i="50"/>
  <c r="P14" i="50"/>
  <c r="P23" i="50"/>
  <c r="P39" i="50"/>
  <c r="P11" i="50"/>
  <c r="P10" i="50"/>
  <c r="P18" i="50"/>
  <c r="P22" i="50"/>
  <c r="P21" i="50"/>
  <c r="P7" i="50"/>
  <c r="P13" i="50"/>
  <c r="P46" i="50"/>
  <c r="P17" i="50"/>
  <c r="P26" i="50"/>
  <c r="P44" i="50"/>
  <c r="P40" i="50"/>
  <c r="P8" i="50"/>
  <c r="P34" i="50"/>
  <c r="P32" i="50"/>
  <c r="P12" i="50"/>
  <c r="P33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35" i="50"/>
  <c r="AF38" i="50"/>
  <c r="AF25" i="50"/>
  <c r="BB53" i="50" s="1"/>
  <c r="AF37" i="50"/>
  <c r="AF53" i="50"/>
  <c r="AF60" i="50"/>
  <c r="BB60" i="50" s="1"/>
  <c r="AF56" i="50"/>
  <c r="BB56" i="50" s="1"/>
  <c r="AF24" i="50"/>
  <c r="AF31" i="50"/>
  <c r="AF36" i="50"/>
  <c r="AF50" i="50"/>
  <c r="AF16" i="50"/>
  <c r="AF39" i="50"/>
  <c r="AF52" i="50"/>
  <c r="AF49" i="50"/>
  <c r="AF19" i="50"/>
  <c r="AF51" i="50"/>
  <c r="AF48" i="50"/>
  <c r="AF15" i="50"/>
  <c r="AF28" i="50"/>
  <c r="AF5" i="50"/>
  <c r="AF9" i="50"/>
  <c r="AF42" i="50"/>
  <c r="AF11" i="50"/>
  <c r="AF27" i="50"/>
  <c r="AF41" i="50"/>
  <c r="AF20" i="50"/>
  <c r="AF55" i="50"/>
  <c r="BB55" i="50" s="1"/>
  <c r="AF47" i="50"/>
  <c r="AF14" i="50"/>
  <c r="AF23" i="50"/>
  <c r="AF18" i="50"/>
  <c r="AF22" i="50"/>
  <c r="AF21" i="50"/>
  <c r="AF7" i="50"/>
  <c r="AF13" i="50"/>
  <c r="AF8" i="50"/>
  <c r="AF46" i="50"/>
  <c r="AF17" i="50"/>
  <c r="AF26" i="50"/>
  <c r="AF44" i="50"/>
  <c r="AF40" i="50"/>
  <c r="AF10" i="50"/>
  <c r="AF34" i="50"/>
  <c r="AF32" i="50"/>
  <c r="AF12" i="50"/>
  <c r="AF33" i="50"/>
  <c r="AF43" i="50"/>
  <c r="P30" i="50"/>
  <c r="P29" i="50"/>
  <c r="L40" i="50"/>
  <c r="AF6" i="50"/>
  <c r="P45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35" i="50"/>
  <c r="H38" i="50"/>
  <c r="H60" i="50"/>
  <c r="AP60" i="50" s="1"/>
  <c r="H25" i="50"/>
  <c r="AP53" i="50" s="1"/>
  <c r="H37" i="50"/>
  <c r="H53" i="50"/>
  <c r="H56" i="50"/>
  <c r="AP56" i="50" s="1"/>
  <c r="H24" i="50"/>
  <c r="H31" i="50"/>
  <c r="H39" i="50"/>
  <c r="H50" i="50"/>
  <c r="H16" i="50"/>
  <c r="H52" i="50"/>
  <c r="H49" i="50"/>
  <c r="H19" i="50"/>
  <c r="H55" i="50"/>
  <c r="AP55" i="50" s="1"/>
  <c r="H51" i="50"/>
  <c r="H48" i="50"/>
  <c r="H15" i="50"/>
  <c r="H11" i="50"/>
  <c r="H9" i="50"/>
  <c r="H42" i="50"/>
  <c r="H27" i="50"/>
  <c r="H41" i="50"/>
  <c r="H47" i="50"/>
  <c r="H14" i="50"/>
  <c r="H28" i="50"/>
  <c r="H8" i="50"/>
  <c r="H21" i="50"/>
  <c r="H7" i="50"/>
  <c r="H36" i="50"/>
  <c r="H10" i="50"/>
  <c r="H46" i="50"/>
  <c r="H17" i="50"/>
  <c r="H26" i="50"/>
  <c r="H44" i="50"/>
  <c r="H40" i="50"/>
  <c r="H23" i="50"/>
  <c r="H34" i="50"/>
  <c r="H32" i="50"/>
  <c r="H12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38" i="50"/>
  <c r="X25" i="50"/>
  <c r="X53" i="50"/>
  <c r="X56" i="50"/>
  <c r="AX56" i="50" s="1"/>
  <c r="X24" i="50"/>
  <c r="X31" i="50"/>
  <c r="X55" i="50"/>
  <c r="AX55" i="50" s="1"/>
  <c r="X50" i="50"/>
  <c r="X16" i="50"/>
  <c r="X36" i="50"/>
  <c r="X52" i="50"/>
  <c r="X49" i="50"/>
  <c r="X60" i="50"/>
  <c r="AX60" i="50" s="1"/>
  <c r="X39" i="50"/>
  <c r="X51" i="50"/>
  <c r="X48" i="50"/>
  <c r="X5" i="50"/>
  <c r="X42" i="50"/>
  <c r="X28" i="50"/>
  <c r="X41" i="50"/>
  <c r="X20" i="50"/>
  <c r="X11" i="50"/>
  <c r="X47" i="50"/>
  <c r="X14" i="50"/>
  <c r="X23" i="50"/>
  <c r="X18" i="50"/>
  <c r="X21" i="50"/>
  <c r="X7" i="50"/>
  <c r="X13" i="50"/>
  <c r="X46" i="50"/>
  <c r="X17" i="50"/>
  <c r="X26" i="50"/>
  <c r="X44" i="50"/>
  <c r="X40" i="50"/>
  <c r="X10" i="50"/>
  <c r="X8" i="50"/>
  <c r="X34" i="50"/>
  <c r="X32" i="50"/>
  <c r="X33" i="50"/>
  <c r="T40" i="50"/>
  <c r="P43" i="50"/>
  <c r="L44" i="50"/>
  <c r="H6" i="50"/>
  <c r="AF30" i="50"/>
  <c r="X45" i="50"/>
  <c r="AF29" i="50"/>
  <c r="X43" i="50"/>
  <c r="P6" i="50"/>
  <c r="AF45" i="50"/>
  <c r="AB13" i="50"/>
  <c r="L7" i="50"/>
  <c r="L21" i="50"/>
  <c r="T21" i="50"/>
  <c r="AB21" i="50"/>
  <c r="L22" i="50"/>
  <c r="T22" i="50"/>
  <c r="L18" i="50"/>
  <c r="T18" i="50"/>
  <c r="AB18" i="50"/>
  <c r="T23" i="50"/>
  <c r="T27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24" i="50"/>
  <c r="AR52" i="50" s="1"/>
  <c r="L31" i="50"/>
  <c r="L58" i="50"/>
  <c r="AR58" i="50" s="1"/>
  <c r="L55" i="50"/>
  <c r="AR55" i="50" s="1"/>
  <c r="L36" i="50"/>
  <c r="L54" i="50"/>
  <c r="AR54" i="50" s="1"/>
  <c r="L35" i="50"/>
  <c r="L53" i="50"/>
  <c r="L51" i="50"/>
  <c r="L48" i="50"/>
  <c r="L28" i="50"/>
  <c r="L25" i="50"/>
  <c r="L50" i="50"/>
  <c r="L19" i="50"/>
  <c r="L47" i="50"/>
  <c r="L14" i="50"/>
  <c r="L37" i="50"/>
  <c r="L10" i="50"/>
  <c r="L52" i="50"/>
  <c r="L9" i="50"/>
  <c r="L42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24" i="50"/>
  <c r="T31" i="50"/>
  <c r="T55" i="50"/>
  <c r="AV55" i="50" s="1"/>
  <c r="T36" i="50"/>
  <c r="T39" i="50"/>
  <c r="T54" i="50"/>
  <c r="AV54" i="50" s="1"/>
  <c r="T35" i="50"/>
  <c r="T38" i="50"/>
  <c r="T51" i="50"/>
  <c r="T48" i="50"/>
  <c r="T15" i="50"/>
  <c r="T25" i="50"/>
  <c r="T37" i="50"/>
  <c r="T53" i="50"/>
  <c r="T50" i="50"/>
  <c r="T47" i="50"/>
  <c r="T52" i="50"/>
  <c r="T49" i="50"/>
  <c r="T5" i="50"/>
  <c r="T9" i="50"/>
  <c r="T42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24" i="50"/>
  <c r="AB31" i="50"/>
  <c r="AB55" i="50"/>
  <c r="AZ55" i="50" s="1"/>
  <c r="AB36" i="50"/>
  <c r="AB39" i="50"/>
  <c r="AB65" i="50"/>
  <c r="AZ65" i="50" s="1"/>
  <c r="AB54" i="50"/>
  <c r="AZ54" i="50" s="1"/>
  <c r="AB38" i="50"/>
  <c r="AB58" i="50"/>
  <c r="AZ58" i="50" s="1"/>
  <c r="AB25" i="50"/>
  <c r="AB53" i="50"/>
  <c r="AB51" i="50"/>
  <c r="AB48" i="50"/>
  <c r="AB15" i="50"/>
  <c r="AB37" i="50"/>
  <c r="AB28" i="50"/>
  <c r="AB11" i="50"/>
  <c r="AB50" i="50"/>
  <c r="AB52" i="50"/>
  <c r="AB47" i="50"/>
  <c r="AB49" i="50"/>
  <c r="AB10" i="50"/>
  <c r="AB19" i="50"/>
  <c r="AB9" i="50"/>
  <c r="AB42" i="50"/>
  <c r="AL4" i="50"/>
  <c r="L29" i="50"/>
  <c r="T29" i="50"/>
  <c r="AB29" i="50"/>
  <c r="L43" i="50"/>
  <c r="T43" i="50"/>
  <c r="AB43" i="50"/>
  <c r="L6" i="50"/>
  <c r="L30" i="50"/>
  <c r="T30" i="50"/>
  <c r="AB30" i="50"/>
  <c r="L45" i="50"/>
  <c r="T45" i="50"/>
  <c r="AB45" i="50"/>
  <c r="L23" i="50"/>
  <c r="L20" i="50"/>
  <c r="AB27" i="50"/>
  <c r="AM4" i="50"/>
  <c r="L33" i="50"/>
  <c r="T33" i="50"/>
  <c r="AB33" i="50"/>
  <c r="L12" i="50"/>
  <c r="L32" i="50"/>
  <c r="T32" i="50"/>
  <c r="AB32" i="50"/>
  <c r="L34" i="50"/>
  <c r="T34" i="50"/>
  <c r="AB34" i="50"/>
  <c r="L41" i="50"/>
  <c r="N101" i="49"/>
  <c r="N33" i="49"/>
  <c r="N109" i="49"/>
  <c r="N56" i="49"/>
  <c r="N27" i="49"/>
  <c r="N102" i="49"/>
  <c r="N52" i="49"/>
  <c r="N68" i="49"/>
  <c r="N59" i="49"/>
  <c r="N63" i="49"/>
  <c r="N42" i="49"/>
  <c r="N22" i="49"/>
  <c r="N51" i="49"/>
  <c r="N30" i="49"/>
  <c r="N57" i="49"/>
  <c r="N16" i="49"/>
  <c r="N12" i="49"/>
  <c r="N54" i="49"/>
  <c r="N44" i="49"/>
  <c r="N67" i="49"/>
  <c r="N108" i="49"/>
  <c r="N20" i="49"/>
  <c r="N37" i="49"/>
  <c r="N53" i="49"/>
  <c r="N40" i="49"/>
  <c r="N62" i="49"/>
  <c r="N64" i="49"/>
  <c r="N55" i="49"/>
  <c r="N36" i="49"/>
  <c r="N43" i="49"/>
  <c r="N107" i="49"/>
  <c r="N38" i="49"/>
  <c r="N103" i="49"/>
  <c r="N47" i="49"/>
  <c r="N14" i="49"/>
  <c r="N39" i="49"/>
  <c r="N35" i="49"/>
  <c r="N61" i="49"/>
  <c r="N7" i="49"/>
  <c r="N17" i="49"/>
  <c r="N105" i="49"/>
  <c r="N19" i="49"/>
  <c r="N26" i="49"/>
  <c r="N9" i="49"/>
  <c r="N104" i="49"/>
  <c r="N21" i="49"/>
  <c r="N48" i="49"/>
  <c r="N15" i="49"/>
  <c r="N10" i="49"/>
  <c r="N49" i="49"/>
  <c r="N23" i="49"/>
  <c r="N41" i="49"/>
  <c r="N34" i="49"/>
  <c r="N18" i="49"/>
  <c r="N6" i="49"/>
  <c r="N46" i="49"/>
  <c r="N5" i="49"/>
  <c r="N25" i="49"/>
  <c r="N24" i="49"/>
  <c r="N8" i="49"/>
  <c r="N28" i="49"/>
  <c r="N32" i="49"/>
  <c r="N106" i="49"/>
  <c r="N45" i="49"/>
  <c r="AD101" i="49"/>
  <c r="AD33" i="49"/>
  <c r="AD109" i="49"/>
  <c r="AD56" i="49"/>
  <c r="AD52" i="49"/>
  <c r="AD68" i="49"/>
  <c r="AD59" i="49"/>
  <c r="AD102" i="49"/>
  <c r="AD63" i="49"/>
  <c r="AD22" i="49"/>
  <c r="AD30" i="49"/>
  <c r="AD42" i="49"/>
  <c r="AD57" i="49"/>
  <c r="AD51" i="49"/>
  <c r="AD20" i="49"/>
  <c r="AD16" i="49"/>
  <c r="AD12" i="49"/>
  <c r="AD54" i="49"/>
  <c r="AD67" i="49"/>
  <c r="AD108" i="49"/>
  <c r="AD37" i="49"/>
  <c r="AD53" i="49"/>
  <c r="AD40" i="49"/>
  <c r="AD44" i="49"/>
  <c r="AD107" i="49"/>
  <c r="AD62" i="49"/>
  <c r="AD64" i="49"/>
  <c r="AD35" i="49"/>
  <c r="AD36" i="49"/>
  <c r="AD43" i="49"/>
  <c r="AD38" i="49"/>
  <c r="AD103" i="49"/>
  <c r="AD55" i="49"/>
  <c r="AD14" i="49"/>
  <c r="AD39" i="49"/>
  <c r="AD7" i="49"/>
  <c r="AD17" i="49"/>
  <c r="AD47" i="49"/>
  <c r="AD105" i="49"/>
  <c r="AD19" i="49"/>
  <c r="AD26" i="49"/>
  <c r="AD9" i="49"/>
  <c r="AD8" i="49"/>
  <c r="AD15" i="49"/>
  <c r="AD10" i="49"/>
  <c r="AD49" i="49"/>
  <c r="AD23" i="49"/>
  <c r="AD41" i="49"/>
  <c r="AD34" i="49"/>
  <c r="AD24" i="49"/>
  <c r="AD61" i="49"/>
  <c r="AD18" i="49"/>
  <c r="AD46" i="49"/>
  <c r="AD5" i="49"/>
  <c r="AD25" i="49"/>
  <c r="AD21" i="49"/>
  <c r="AD48" i="49"/>
  <c r="AD28" i="49"/>
  <c r="AD32" i="49"/>
  <c r="AD106" i="49"/>
  <c r="AD45" i="49"/>
  <c r="AD104" i="49"/>
  <c r="N11" i="49"/>
  <c r="N13" i="49"/>
  <c r="AD60" i="49"/>
  <c r="F101" i="49"/>
  <c r="F33" i="49"/>
  <c r="F109" i="49"/>
  <c r="F56" i="49"/>
  <c r="F27" i="49"/>
  <c r="F52" i="49"/>
  <c r="F102" i="49"/>
  <c r="F59" i="49"/>
  <c r="F63" i="49"/>
  <c r="F42" i="49"/>
  <c r="F51" i="49"/>
  <c r="F57" i="49"/>
  <c r="F16" i="49"/>
  <c r="F54" i="49"/>
  <c r="F20" i="49"/>
  <c r="F67" i="49"/>
  <c r="F108" i="49"/>
  <c r="F37" i="49"/>
  <c r="F53" i="49"/>
  <c r="F62" i="49"/>
  <c r="F36" i="49"/>
  <c r="F43" i="49"/>
  <c r="F55" i="49"/>
  <c r="F38" i="49"/>
  <c r="F103" i="49"/>
  <c r="F105" i="49"/>
  <c r="F39" i="49"/>
  <c r="F107" i="49"/>
  <c r="F47" i="49"/>
  <c r="F104" i="49"/>
  <c r="F61" i="49"/>
  <c r="F10" i="49"/>
  <c r="F41" i="49"/>
  <c r="F18" i="49"/>
  <c r="F46" i="49"/>
  <c r="F25" i="49"/>
  <c r="F28" i="49"/>
  <c r="F32" i="49"/>
  <c r="F45" i="49"/>
  <c r="V101" i="49"/>
  <c r="V33" i="49"/>
  <c r="V109" i="49"/>
  <c r="V56" i="49"/>
  <c r="V27" i="49"/>
  <c r="V68" i="49"/>
  <c r="V59" i="49"/>
  <c r="V52" i="49"/>
  <c r="V63" i="49"/>
  <c r="V51" i="49"/>
  <c r="V22" i="49"/>
  <c r="V102" i="49"/>
  <c r="V42" i="49"/>
  <c r="V30" i="49"/>
  <c r="V57" i="49"/>
  <c r="V44" i="49"/>
  <c r="V16" i="49"/>
  <c r="V12" i="49"/>
  <c r="V54" i="49"/>
  <c r="V67" i="49"/>
  <c r="V108" i="49"/>
  <c r="V37" i="49"/>
  <c r="V53" i="49"/>
  <c r="V40" i="49"/>
  <c r="V20" i="49"/>
  <c r="V55" i="49"/>
  <c r="V62" i="49"/>
  <c r="V64" i="49"/>
  <c r="V107" i="49"/>
  <c r="V36" i="49"/>
  <c r="V43" i="49"/>
  <c r="V35" i="49"/>
  <c r="V38" i="49"/>
  <c r="V103" i="49"/>
  <c r="V61" i="49"/>
  <c r="V105" i="49"/>
  <c r="V14" i="49"/>
  <c r="V39" i="49"/>
  <c r="V104" i="49"/>
  <c r="V7" i="49"/>
  <c r="V17" i="49"/>
  <c r="V19" i="49"/>
  <c r="V26" i="49"/>
  <c r="V9" i="49"/>
  <c r="V34" i="49"/>
  <c r="V15" i="49"/>
  <c r="V10" i="49"/>
  <c r="V49" i="49"/>
  <c r="V23" i="49"/>
  <c r="V41" i="49"/>
  <c r="V21" i="49"/>
  <c r="V47" i="49"/>
  <c r="V8" i="49"/>
  <c r="V48" i="49"/>
  <c r="V18" i="49"/>
  <c r="V6" i="49"/>
  <c r="V46" i="49"/>
  <c r="V5" i="49"/>
  <c r="V25" i="49"/>
  <c r="V24" i="49"/>
  <c r="V28" i="49"/>
  <c r="V32" i="49"/>
  <c r="V106" i="49"/>
  <c r="V45" i="49"/>
  <c r="AD11" i="49"/>
  <c r="V13" i="49"/>
  <c r="N29" i="49"/>
  <c r="AD13" i="49"/>
  <c r="V29" i="49"/>
  <c r="N60" i="49"/>
  <c r="R41" i="49"/>
  <c r="Z41" i="49"/>
  <c r="J23" i="49"/>
  <c r="R23" i="49"/>
  <c r="Z23" i="49"/>
  <c r="AH23" i="49"/>
  <c r="J49" i="49"/>
  <c r="R49" i="49"/>
  <c r="Z49" i="49"/>
  <c r="AH49" i="49"/>
  <c r="R10" i="49"/>
  <c r="Z10" i="49"/>
  <c r="R15" i="49"/>
  <c r="AH15" i="49"/>
  <c r="J56" i="49"/>
  <c r="J27" i="49"/>
  <c r="J102" i="49"/>
  <c r="J101" i="49"/>
  <c r="J33" i="49"/>
  <c r="J63" i="49"/>
  <c r="J109" i="49"/>
  <c r="J51" i="49"/>
  <c r="J52" i="49"/>
  <c r="J57" i="49"/>
  <c r="J59" i="49"/>
  <c r="J44" i="49"/>
  <c r="J42" i="49"/>
  <c r="J22" i="49"/>
  <c r="J53" i="49"/>
  <c r="J30" i="49"/>
  <c r="J55" i="49"/>
  <c r="J107" i="49"/>
  <c r="J35" i="49"/>
  <c r="J16" i="49"/>
  <c r="J38" i="49"/>
  <c r="J103" i="49"/>
  <c r="J61" i="49"/>
  <c r="J105" i="49"/>
  <c r="J67" i="49"/>
  <c r="J62" i="49"/>
  <c r="J64" i="49"/>
  <c r="J104" i="49"/>
  <c r="J19" i="49"/>
  <c r="J26" i="49"/>
  <c r="J9" i="49"/>
  <c r="J36" i="49"/>
  <c r="J21" i="49"/>
  <c r="J34" i="49"/>
  <c r="J43" i="49"/>
  <c r="J14" i="49"/>
  <c r="R56" i="49"/>
  <c r="R27" i="49"/>
  <c r="R102" i="49"/>
  <c r="R52" i="49"/>
  <c r="R101" i="49"/>
  <c r="R109" i="49"/>
  <c r="R63" i="49"/>
  <c r="R51" i="49"/>
  <c r="R68" i="49"/>
  <c r="R59" i="49"/>
  <c r="R57" i="49"/>
  <c r="R44" i="49"/>
  <c r="R22" i="49"/>
  <c r="R42" i="49"/>
  <c r="R30" i="49"/>
  <c r="R37" i="49"/>
  <c r="R53" i="49"/>
  <c r="R40" i="49"/>
  <c r="R33" i="49"/>
  <c r="R20" i="49"/>
  <c r="R55" i="49"/>
  <c r="R107" i="49"/>
  <c r="R35" i="49"/>
  <c r="R16" i="49"/>
  <c r="R12" i="49"/>
  <c r="R54" i="49"/>
  <c r="R38" i="49"/>
  <c r="R103" i="49"/>
  <c r="R67" i="49"/>
  <c r="R47" i="49"/>
  <c r="R61" i="49"/>
  <c r="R105" i="49"/>
  <c r="R108" i="49"/>
  <c r="R62" i="49"/>
  <c r="R64" i="49"/>
  <c r="R104" i="49"/>
  <c r="R36" i="49"/>
  <c r="R19" i="49"/>
  <c r="R26" i="49"/>
  <c r="R9" i="49"/>
  <c r="R43" i="49"/>
  <c r="R21" i="49"/>
  <c r="R34" i="49"/>
  <c r="R8" i="49"/>
  <c r="R14" i="49"/>
  <c r="R39" i="49"/>
  <c r="Z56" i="49"/>
  <c r="Z102" i="49"/>
  <c r="Z52" i="49"/>
  <c r="Z101" i="49"/>
  <c r="Z63" i="49"/>
  <c r="Z33" i="49"/>
  <c r="Z68" i="49"/>
  <c r="Z42" i="49"/>
  <c r="Z57" i="49"/>
  <c r="Z44" i="49"/>
  <c r="Z22" i="49"/>
  <c r="Z109" i="49"/>
  <c r="Z37" i="49"/>
  <c r="Z53" i="49"/>
  <c r="Z40" i="49"/>
  <c r="Z55" i="49"/>
  <c r="Z107" i="49"/>
  <c r="Z59" i="49"/>
  <c r="Z20" i="49"/>
  <c r="Z16" i="49"/>
  <c r="Z12" i="49"/>
  <c r="Z54" i="49"/>
  <c r="Z67" i="49"/>
  <c r="Z38" i="49"/>
  <c r="Z103" i="49"/>
  <c r="Z108" i="49"/>
  <c r="Z47" i="49"/>
  <c r="Z61" i="49"/>
  <c r="Z105" i="49"/>
  <c r="Z30" i="49"/>
  <c r="Z62" i="49"/>
  <c r="Z64" i="49"/>
  <c r="Z104" i="49"/>
  <c r="Z43" i="49"/>
  <c r="Z19" i="49"/>
  <c r="Z26" i="49"/>
  <c r="Z9" i="49"/>
  <c r="Z21" i="49"/>
  <c r="Z34" i="49"/>
  <c r="Z8" i="49"/>
  <c r="Z14" i="49"/>
  <c r="Z39" i="49"/>
  <c r="AH56" i="49"/>
  <c r="AH102" i="49"/>
  <c r="AH52" i="49"/>
  <c r="AH101" i="49"/>
  <c r="AH63" i="49"/>
  <c r="AH33" i="49"/>
  <c r="AH51" i="49"/>
  <c r="AH109" i="49"/>
  <c r="AH68" i="49"/>
  <c r="AH57" i="49"/>
  <c r="AH42" i="49"/>
  <c r="AH59" i="49"/>
  <c r="AH37" i="49"/>
  <c r="AH53" i="49"/>
  <c r="AH40" i="49"/>
  <c r="AH55" i="49"/>
  <c r="AH107" i="49"/>
  <c r="AH30" i="49"/>
  <c r="AH16" i="49"/>
  <c r="AH54" i="49"/>
  <c r="AH108" i="49"/>
  <c r="AH103" i="49"/>
  <c r="AH61" i="49"/>
  <c r="AH105" i="49"/>
  <c r="AH47" i="49"/>
  <c r="AH62" i="49"/>
  <c r="AH64" i="49"/>
  <c r="AH104" i="49"/>
  <c r="AH19" i="49"/>
  <c r="AH26" i="49"/>
  <c r="AH21" i="49"/>
  <c r="AH34" i="49"/>
  <c r="AH8" i="49"/>
  <c r="AH20" i="49"/>
  <c r="AH67" i="49"/>
  <c r="AH36" i="49"/>
  <c r="AH14" i="49"/>
  <c r="AH39" i="49"/>
  <c r="J11" i="49"/>
  <c r="R11" i="49"/>
  <c r="Z11" i="49"/>
  <c r="AH11" i="49"/>
  <c r="R13" i="49"/>
  <c r="Z13" i="49"/>
  <c r="AH13" i="49"/>
  <c r="R29" i="49"/>
  <c r="Z29" i="49"/>
  <c r="AH29" i="49"/>
  <c r="J60" i="49"/>
  <c r="R60" i="49"/>
  <c r="Z60" i="49"/>
  <c r="AH60" i="49"/>
  <c r="J24" i="49"/>
  <c r="R24" i="49"/>
  <c r="Z24" i="49"/>
  <c r="AH24" i="49"/>
  <c r="J48" i="49"/>
  <c r="R17" i="49"/>
  <c r="J7" i="49"/>
  <c r="J108" i="49"/>
  <c r="AL4" i="49"/>
  <c r="R45" i="49"/>
  <c r="Z45" i="49"/>
  <c r="AH45" i="49"/>
  <c r="J106" i="49"/>
  <c r="R106" i="49"/>
  <c r="Z106" i="49"/>
  <c r="AH106" i="49"/>
  <c r="R32" i="49"/>
  <c r="Z32" i="49"/>
  <c r="AH32" i="49"/>
  <c r="R28" i="49"/>
  <c r="Z28" i="49"/>
  <c r="AH28" i="49"/>
  <c r="AH48" i="49"/>
  <c r="Z17" i="49"/>
  <c r="R7" i="49"/>
  <c r="H27" i="48"/>
  <c r="H28" i="48"/>
  <c r="H57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31" i="48"/>
  <c r="T47" i="48"/>
  <c r="T29" i="48"/>
  <c r="T30" i="48"/>
  <c r="T60" i="48"/>
  <c r="T49" i="48"/>
  <c r="T43" i="48"/>
  <c r="T36" i="48"/>
  <c r="T68" i="48"/>
  <c r="AV68" i="48" s="1"/>
  <c r="T63" i="48"/>
  <c r="AV63" i="48" s="1"/>
  <c r="T39" i="48"/>
  <c r="T48" i="48"/>
  <c r="T45" i="48"/>
  <c r="T38" i="48"/>
  <c r="T40" i="48"/>
  <c r="T26" i="48"/>
  <c r="T33" i="48"/>
  <c r="T53" i="48"/>
  <c r="T69" i="48"/>
  <c r="AV69" i="48" s="1"/>
  <c r="T64" i="48"/>
  <c r="AV64" i="48" s="1"/>
  <c r="T34" i="48"/>
  <c r="T44" i="48"/>
  <c r="T37" i="48"/>
  <c r="T46" i="48"/>
  <c r="T17" i="48"/>
  <c r="T50" i="48"/>
  <c r="T19" i="48"/>
  <c r="T24" i="48"/>
  <c r="T55" i="48"/>
  <c r="T57" i="48"/>
  <c r="T41" i="48"/>
  <c r="T59" i="48"/>
  <c r="T15" i="48"/>
  <c r="T20" i="48"/>
  <c r="T58" i="48"/>
  <c r="T51" i="48"/>
  <c r="T42" i="48"/>
  <c r="T52" i="48"/>
  <c r="T22" i="48"/>
  <c r="T27" i="48"/>
  <c r="T6" i="48"/>
  <c r="T32" i="48"/>
  <c r="T28" i="48"/>
  <c r="T14" i="48"/>
  <c r="T18" i="48"/>
  <c r="T12" i="48"/>
  <c r="T35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30" i="48"/>
  <c r="BB59" i="48" s="1"/>
  <c r="AF70" i="48"/>
  <c r="BB70" i="48" s="1"/>
  <c r="AF69" i="48"/>
  <c r="BB69" i="48" s="1"/>
  <c r="AF61" i="48"/>
  <c r="BB61" i="48" s="1"/>
  <c r="AF39" i="48"/>
  <c r="AF49" i="48"/>
  <c r="AF65" i="48"/>
  <c r="BB65" i="48" s="1"/>
  <c r="AF64" i="48"/>
  <c r="BB64" i="48" s="1"/>
  <c r="AF60" i="48"/>
  <c r="AF48" i="48"/>
  <c r="AF52" i="48"/>
  <c r="AF41" i="48"/>
  <c r="AF18" i="48"/>
  <c r="AF62" i="48"/>
  <c r="BB62" i="48" s="1"/>
  <c r="AF29" i="48"/>
  <c r="AF38" i="48"/>
  <c r="AF47" i="48"/>
  <c r="AF67" i="48"/>
  <c r="BB67" i="48" s="1"/>
  <c r="AF31" i="48"/>
  <c r="AF46" i="48"/>
  <c r="AF44" i="48"/>
  <c r="AF36" i="48"/>
  <c r="AF17" i="48"/>
  <c r="AF22" i="48"/>
  <c r="AF50" i="48"/>
  <c r="AF10" i="48"/>
  <c r="AF43" i="48"/>
  <c r="AF21" i="48"/>
  <c r="AF5" i="48"/>
  <c r="AF9" i="48"/>
  <c r="AF25" i="48"/>
  <c r="AF42" i="48"/>
  <c r="AF33" i="48"/>
  <c r="AF13" i="48"/>
  <c r="AF23" i="48"/>
  <c r="AF11" i="48"/>
  <c r="AF54" i="48"/>
  <c r="AF32" i="48"/>
  <c r="AF45" i="48"/>
  <c r="AF40" i="48"/>
  <c r="AF37" i="48"/>
  <c r="AF6" i="48"/>
  <c r="AF16" i="48"/>
  <c r="AF7" i="48"/>
  <c r="AF34" i="48"/>
  <c r="AF8" i="48"/>
  <c r="AF53" i="48"/>
  <c r="AF26" i="48"/>
  <c r="AF15" i="48"/>
  <c r="AF58" i="48"/>
  <c r="AF35" i="48"/>
  <c r="AF24" i="48"/>
  <c r="AF57" i="48"/>
  <c r="AF12" i="48"/>
  <c r="AF56" i="48"/>
  <c r="AF59" i="48"/>
  <c r="AF20" i="48"/>
  <c r="AF51" i="48"/>
  <c r="P14" i="48"/>
  <c r="AF14" i="48"/>
  <c r="P28" i="48"/>
  <c r="T54" i="48"/>
  <c r="P55" i="48"/>
  <c r="H24" i="48"/>
  <c r="AF19" i="48"/>
  <c r="H6" i="48"/>
  <c r="P44" i="48"/>
  <c r="H72" i="48"/>
  <c r="AP72" i="48" s="1"/>
  <c r="H68" i="48"/>
  <c r="AP68" i="48" s="1"/>
  <c r="H67" i="48"/>
  <c r="AP67" i="48" s="1"/>
  <c r="H63" i="48"/>
  <c r="AP63" i="48" s="1"/>
  <c r="H30" i="48"/>
  <c r="H62" i="48"/>
  <c r="AP62" i="48" s="1"/>
  <c r="H39" i="48"/>
  <c r="H49" i="48"/>
  <c r="H66" i="48"/>
  <c r="AP66" i="48" s="1"/>
  <c r="H69" i="48"/>
  <c r="AP69" i="48" s="1"/>
  <c r="H61" i="48"/>
  <c r="AP61" i="48" s="1"/>
  <c r="H29" i="48"/>
  <c r="H34" i="48"/>
  <c r="H52" i="48"/>
  <c r="H41" i="48"/>
  <c r="H18" i="48"/>
  <c r="H64" i="48"/>
  <c r="AP64" i="48" s="1"/>
  <c r="H48" i="48"/>
  <c r="H70" i="48"/>
  <c r="AP70" i="48" s="1"/>
  <c r="H60" i="48"/>
  <c r="H40" i="48"/>
  <c r="H17" i="48"/>
  <c r="H22" i="48"/>
  <c r="H50" i="48"/>
  <c r="H71" i="48"/>
  <c r="AP71" i="48" s="1"/>
  <c r="H65" i="48"/>
  <c r="AP65" i="48" s="1"/>
  <c r="H31" i="48"/>
  <c r="H46" i="48"/>
  <c r="H45" i="48"/>
  <c r="H44" i="48"/>
  <c r="H36" i="48"/>
  <c r="H25" i="48"/>
  <c r="H47" i="48"/>
  <c r="H26" i="48"/>
  <c r="H53" i="48"/>
  <c r="H23" i="48"/>
  <c r="H11" i="48"/>
  <c r="H54" i="48"/>
  <c r="H32" i="48"/>
  <c r="H42" i="48"/>
  <c r="H8" i="48"/>
  <c r="H13" i="48"/>
  <c r="H7" i="48"/>
  <c r="H38" i="48"/>
  <c r="H43" i="48"/>
  <c r="H59" i="48"/>
  <c r="H51" i="48"/>
  <c r="H35" i="48"/>
  <c r="H37" i="48"/>
  <c r="H19" i="48"/>
  <c r="H55" i="48"/>
  <c r="H56" i="48"/>
  <c r="H21" i="48"/>
  <c r="H58" i="48"/>
  <c r="H12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60" i="48"/>
  <c r="AB47" i="48"/>
  <c r="AB69" i="48"/>
  <c r="AZ69" i="48" s="1"/>
  <c r="AB62" i="48"/>
  <c r="AZ62" i="48" s="1"/>
  <c r="AB34" i="48"/>
  <c r="AB43" i="48"/>
  <c r="AB36" i="48"/>
  <c r="AB64" i="48"/>
  <c r="AZ64" i="48" s="1"/>
  <c r="AB49" i="48"/>
  <c r="AB45" i="48"/>
  <c r="AB71" i="48"/>
  <c r="AZ71" i="48" s="1"/>
  <c r="AB30" i="48"/>
  <c r="AB48" i="48"/>
  <c r="AB52" i="48"/>
  <c r="AB41" i="48"/>
  <c r="AB59" i="48"/>
  <c r="AB53" i="48"/>
  <c r="AB72" i="48"/>
  <c r="AZ72" i="48" s="1"/>
  <c r="AB46" i="48"/>
  <c r="AB40" i="48"/>
  <c r="AB37" i="48"/>
  <c r="AB44" i="48"/>
  <c r="AB55" i="48"/>
  <c r="AB57" i="48"/>
  <c r="AB42" i="48"/>
  <c r="AB58" i="48"/>
  <c r="AB51" i="48"/>
  <c r="AB50" i="48"/>
  <c r="AB54" i="48"/>
  <c r="AB35" i="48"/>
  <c r="AF27" i="48"/>
  <c r="AF55" i="48"/>
  <c r="AB29" i="48"/>
  <c r="AZ60" i="48" s="1"/>
  <c r="P72" i="48"/>
  <c r="AT72" i="48" s="1"/>
  <c r="P68" i="48"/>
  <c r="AT68" i="48" s="1"/>
  <c r="P69" i="48"/>
  <c r="AT69" i="48" s="1"/>
  <c r="P63" i="48"/>
  <c r="AT63" i="48" s="1"/>
  <c r="P30" i="48"/>
  <c r="P64" i="48"/>
  <c r="AT64" i="48" s="1"/>
  <c r="P60" i="48"/>
  <c r="P39" i="48"/>
  <c r="P49" i="48"/>
  <c r="P71" i="48"/>
  <c r="AT71" i="48" s="1"/>
  <c r="P70" i="48"/>
  <c r="AT70" i="48" s="1"/>
  <c r="P62" i="48"/>
  <c r="AT62" i="48" s="1"/>
  <c r="P67" i="48"/>
  <c r="AT67" i="48" s="1"/>
  <c r="P31" i="48"/>
  <c r="P46" i="48"/>
  <c r="P52" i="48"/>
  <c r="P41" i="48"/>
  <c r="P18" i="48"/>
  <c r="P65" i="48"/>
  <c r="AT65" i="48" s="1"/>
  <c r="P34" i="48"/>
  <c r="P66" i="48"/>
  <c r="AT66" i="48" s="1"/>
  <c r="P61" i="48"/>
  <c r="AT61" i="48" s="1"/>
  <c r="P42" i="48"/>
  <c r="P59" i="48"/>
  <c r="P50" i="48"/>
  <c r="P10" i="48"/>
  <c r="P29" i="48"/>
  <c r="P38" i="48"/>
  <c r="P47" i="48"/>
  <c r="P40" i="48"/>
  <c r="P5" i="48"/>
  <c r="P9" i="48"/>
  <c r="P25" i="48"/>
  <c r="P23" i="48"/>
  <c r="P11" i="48"/>
  <c r="P54" i="48"/>
  <c r="P32" i="48"/>
  <c r="P43" i="48"/>
  <c r="P21" i="48"/>
  <c r="P37" i="48"/>
  <c r="P53" i="48"/>
  <c r="P45" i="48"/>
  <c r="P8" i="48"/>
  <c r="P58" i="48"/>
  <c r="P35" i="48"/>
  <c r="P48" i="48"/>
  <c r="P36" i="48"/>
  <c r="P26" i="48"/>
  <c r="P57" i="48"/>
  <c r="P56" i="48"/>
  <c r="P20" i="48"/>
  <c r="P51" i="48"/>
  <c r="AM4" i="48"/>
  <c r="AL4" i="48"/>
  <c r="T56" i="48"/>
  <c r="AF28" i="48"/>
  <c r="N89" i="47"/>
  <c r="N5" i="47"/>
  <c r="N34" i="47"/>
  <c r="N29" i="47"/>
  <c r="N6" i="47"/>
  <c r="N24" i="47"/>
  <c r="N37" i="47"/>
  <c r="N82" i="47"/>
  <c r="N87" i="47"/>
  <c r="N103" i="47"/>
  <c r="N86" i="47"/>
  <c r="N15" i="47"/>
  <c r="N88" i="47"/>
  <c r="N85" i="47"/>
  <c r="N17" i="47"/>
  <c r="N48" i="47"/>
  <c r="N83" i="47"/>
  <c r="N20" i="47"/>
  <c r="N40" i="47"/>
  <c r="N35" i="47"/>
  <c r="N23" i="47"/>
  <c r="N98" i="47"/>
  <c r="N13" i="47"/>
  <c r="N102" i="47"/>
  <c r="N55" i="47"/>
  <c r="N26" i="47"/>
  <c r="N36" i="47"/>
  <c r="N54" i="47"/>
  <c r="N21" i="47"/>
  <c r="N84" i="47"/>
  <c r="N100" i="47"/>
  <c r="N50" i="47"/>
  <c r="N60" i="47"/>
  <c r="N8" i="47"/>
  <c r="N101" i="47"/>
  <c r="N99" i="47"/>
  <c r="N12" i="47"/>
  <c r="N59" i="47"/>
  <c r="N7" i="47"/>
  <c r="N49" i="47"/>
  <c r="N95" i="47"/>
  <c r="N31" i="47"/>
  <c r="N32" i="47"/>
  <c r="N91" i="47"/>
  <c r="N47" i="47"/>
  <c r="N97" i="47"/>
  <c r="N27" i="47"/>
  <c r="N11" i="47"/>
  <c r="N42" i="47"/>
  <c r="N92" i="47"/>
  <c r="N33" i="47"/>
  <c r="N46" i="47"/>
  <c r="N25" i="47"/>
  <c r="N51" i="47"/>
  <c r="N41" i="47"/>
  <c r="N96" i="47"/>
  <c r="N94" i="47"/>
  <c r="N38" i="47"/>
  <c r="N22" i="47"/>
  <c r="N19" i="47"/>
  <c r="N9" i="47"/>
  <c r="N43" i="47"/>
  <c r="N10" i="47"/>
  <c r="N14" i="47"/>
  <c r="AD89" i="47"/>
  <c r="AD5" i="47"/>
  <c r="AD34" i="47"/>
  <c r="AD29" i="47"/>
  <c r="AD6" i="47"/>
  <c r="AD37" i="47"/>
  <c r="AD87" i="47"/>
  <c r="AD24" i="47"/>
  <c r="AD103" i="47"/>
  <c r="AD82" i="47"/>
  <c r="AD15" i="47"/>
  <c r="AD85" i="47"/>
  <c r="AD17" i="47"/>
  <c r="AD48" i="47"/>
  <c r="AD86" i="47"/>
  <c r="AD20" i="47"/>
  <c r="AD84" i="47"/>
  <c r="AD102" i="47"/>
  <c r="AD35" i="47"/>
  <c r="AD11" i="47"/>
  <c r="AD40" i="47"/>
  <c r="AD36" i="47"/>
  <c r="AD55" i="47"/>
  <c r="AD83" i="47"/>
  <c r="AD42" i="47"/>
  <c r="AD101" i="47"/>
  <c r="AD50" i="47"/>
  <c r="AD60" i="47"/>
  <c r="AD98" i="47"/>
  <c r="AD99" i="47"/>
  <c r="AD49" i="47"/>
  <c r="AD88" i="47"/>
  <c r="AD31" i="47"/>
  <c r="AD32" i="47"/>
  <c r="AD91" i="47"/>
  <c r="AD47" i="47"/>
  <c r="AD97" i="47"/>
  <c r="AD92" i="47"/>
  <c r="AD46" i="47"/>
  <c r="AD25" i="47"/>
  <c r="AD41" i="47"/>
  <c r="AD96" i="47"/>
  <c r="AD94" i="47"/>
  <c r="AD38" i="47"/>
  <c r="AD19" i="47"/>
  <c r="AD54" i="47"/>
  <c r="AD95" i="47"/>
  <c r="AD43" i="47"/>
  <c r="AD51" i="47"/>
  <c r="AD10" i="47"/>
  <c r="AD14" i="47"/>
  <c r="N30" i="47"/>
  <c r="F18" i="47"/>
  <c r="N16" i="47"/>
  <c r="AD93" i="47"/>
  <c r="V96" i="47"/>
  <c r="V95" i="47"/>
  <c r="F89" i="47"/>
  <c r="F34" i="47"/>
  <c r="F29" i="47"/>
  <c r="F24" i="47"/>
  <c r="F82" i="47"/>
  <c r="F87" i="47"/>
  <c r="F103" i="47"/>
  <c r="F85" i="47"/>
  <c r="F17" i="47"/>
  <c r="F48" i="47"/>
  <c r="F35" i="47"/>
  <c r="F88" i="47"/>
  <c r="F86" i="47"/>
  <c r="F84" i="47"/>
  <c r="F102" i="47"/>
  <c r="F26" i="47"/>
  <c r="F98" i="47"/>
  <c r="F100" i="47"/>
  <c r="F21" i="47"/>
  <c r="F42" i="47"/>
  <c r="F50" i="47"/>
  <c r="F83" i="47"/>
  <c r="F12" i="47"/>
  <c r="F7" i="47"/>
  <c r="F101" i="47"/>
  <c r="F9" i="47"/>
  <c r="F32" i="47"/>
  <c r="F91" i="47"/>
  <c r="F41" i="47"/>
  <c r="F46" i="47"/>
  <c r="F93" i="47"/>
  <c r="F16" i="47"/>
  <c r="F19" i="47"/>
  <c r="F92" i="47"/>
  <c r="F14" i="47"/>
  <c r="V89" i="47"/>
  <c r="V5" i="47"/>
  <c r="V34" i="47"/>
  <c r="V29" i="47"/>
  <c r="V6" i="47"/>
  <c r="V37" i="47"/>
  <c r="V87" i="47"/>
  <c r="V82" i="47"/>
  <c r="V103" i="47"/>
  <c r="V24" i="47"/>
  <c r="V88" i="47"/>
  <c r="V15" i="47"/>
  <c r="V86" i="47"/>
  <c r="V85" i="47"/>
  <c r="V17" i="47"/>
  <c r="V48" i="47"/>
  <c r="V23" i="47"/>
  <c r="V84" i="47"/>
  <c r="V83" i="47"/>
  <c r="V35" i="47"/>
  <c r="V36" i="47"/>
  <c r="V8" i="47"/>
  <c r="V98" i="47"/>
  <c r="V55" i="47"/>
  <c r="V26" i="47"/>
  <c r="V102" i="47"/>
  <c r="V101" i="47"/>
  <c r="V21" i="47"/>
  <c r="V13" i="47"/>
  <c r="V54" i="47"/>
  <c r="V50" i="47"/>
  <c r="V60" i="47"/>
  <c r="V40" i="47"/>
  <c r="V12" i="47"/>
  <c r="V59" i="47"/>
  <c r="V7" i="47"/>
  <c r="V49" i="47"/>
  <c r="V11" i="47"/>
  <c r="V9" i="47"/>
  <c r="V31" i="47"/>
  <c r="V32" i="47"/>
  <c r="V91" i="47"/>
  <c r="V47" i="47"/>
  <c r="V97" i="47"/>
  <c r="V27" i="47"/>
  <c r="V100" i="47"/>
  <c r="V43" i="47"/>
  <c r="V51" i="47"/>
  <c r="V41" i="47"/>
  <c r="V46" i="47"/>
  <c r="V25" i="47"/>
  <c r="V99" i="47"/>
  <c r="V93" i="47"/>
  <c r="V16" i="47"/>
  <c r="V22" i="47"/>
  <c r="V19" i="47"/>
  <c r="V20" i="47"/>
  <c r="V92" i="47"/>
  <c r="V33" i="47"/>
  <c r="V10" i="47"/>
  <c r="V14" i="47"/>
  <c r="V18" i="47"/>
  <c r="F99" i="47"/>
  <c r="H29" i="47"/>
  <c r="H24" i="47"/>
  <c r="H82" i="47"/>
  <c r="H87" i="47"/>
  <c r="H89" i="47"/>
  <c r="H103" i="47"/>
  <c r="H86" i="47"/>
  <c r="H88" i="47"/>
  <c r="H85" i="47"/>
  <c r="H84" i="47"/>
  <c r="H13" i="47"/>
  <c r="H37" i="47"/>
  <c r="H17" i="47"/>
  <c r="H15" i="47"/>
  <c r="H48" i="47"/>
  <c r="H40" i="47"/>
  <c r="H101" i="47"/>
  <c r="H42" i="47"/>
  <c r="H26" i="47"/>
  <c r="H50" i="47"/>
  <c r="H60" i="47"/>
  <c r="H55" i="47"/>
  <c r="H9" i="47"/>
  <c r="H95" i="47"/>
  <c r="H32" i="47"/>
  <c r="H97" i="47"/>
  <c r="H102" i="47"/>
  <c r="H99" i="47"/>
  <c r="H96" i="47"/>
  <c r="H94" i="47"/>
  <c r="H41" i="47"/>
  <c r="P34" i="47"/>
  <c r="P29" i="47"/>
  <c r="P24" i="47"/>
  <c r="P89" i="47"/>
  <c r="P82" i="47"/>
  <c r="P87" i="47"/>
  <c r="P86" i="47"/>
  <c r="P88" i="47"/>
  <c r="P85" i="47"/>
  <c r="P37" i="47"/>
  <c r="P20" i="47"/>
  <c r="P84" i="47"/>
  <c r="P40" i="47"/>
  <c r="P23" i="47"/>
  <c r="P8" i="47"/>
  <c r="P48" i="47"/>
  <c r="P36" i="47"/>
  <c r="P102" i="47"/>
  <c r="P83" i="47"/>
  <c r="P11" i="47"/>
  <c r="P101" i="47"/>
  <c r="P100" i="47"/>
  <c r="P50" i="47"/>
  <c r="P60" i="47"/>
  <c r="P35" i="47"/>
  <c r="P42" i="47"/>
  <c r="P9" i="47"/>
  <c r="P95" i="47"/>
  <c r="P31" i="47"/>
  <c r="P32" i="47"/>
  <c r="P91" i="47"/>
  <c r="P47" i="47"/>
  <c r="P97" i="47"/>
  <c r="P27" i="47"/>
  <c r="P98" i="47"/>
  <c r="P55" i="47"/>
  <c r="P96" i="47"/>
  <c r="P93" i="47"/>
  <c r="P94" i="47"/>
  <c r="P33" i="47"/>
  <c r="X29" i="47"/>
  <c r="X24" i="47"/>
  <c r="X87" i="47"/>
  <c r="X82" i="47"/>
  <c r="X103" i="47"/>
  <c r="X86" i="47"/>
  <c r="X88" i="47"/>
  <c r="X89" i="47"/>
  <c r="X37" i="47"/>
  <c r="X85" i="47"/>
  <c r="X84" i="47"/>
  <c r="X83" i="47"/>
  <c r="X36" i="47"/>
  <c r="X98" i="47"/>
  <c r="X101" i="47"/>
  <c r="X48" i="47"/>
  <c r="X54" i="47"/>
  <c r="X50" i="47"/>
  <c r="X60" i="47"/>
  <c r="X100" i="47"/>
  <c r="X95" i="47"/>
  <c r="X102" i="47"/>
  <c r="X55" i="47"/>
  <c r="X31" i="47"/>
  <c r="X32" i="47"/>
  <c r="X91" i="47"/>
  <c r="X97" i="47"/>
  <c r="X42" i="47"/>
  <c r="X26" i="47"/>
  <c r="X99" i="47"/>
  <c r="X96" i="47"/>
  <c r="X93" i="47"/>
  <c r="X94" i="47"/>
  <c r="X33" i="47"/>
  <c r="X41" i="47"/>
  <c r="AF5" i="47"/>
  <c r="AF34" i="47"/>
  <c r="AF29" i="47"/>
  <c r="AF6" i="47"/>
  <c r="AF24" i="47"/>
  <c r="AF87" i="47"/>
  <c r="AF103" i="47"/>
  <c r="AF86" i="47"/>
  <c r="AF89" i="47"/>
  <c r="AF82" i="47"/>
  <c r="AF88" i="47"/>
  <c r="AF85" i="47"/>
  <c r="AF20" i="47"/>
  <c r="AF84" i="47"/>
  <c r="AF13" i="47"/>
  <c r="AF37" i="47"/>
  <c r="AF15" i="47"/>
  <c r="AF17" i="47"/>
  <c r="AF23" i="47"/>
  <c r="AF83" i="47"/>
  <c r="AF36" i="47"/>
  <c r="AF40" i="47"/>
  <c r="AF102" i="47"/>
  <c r="AF35" i="47"/>
  <c r="AF48" i="47"/>
  <c r="AF98" i="47"/>
  <c r="AF101" i="47"/>
  <c r="AF11" i="47"/>
  <c r="AF55" i="47"/>
  <c r="AF50" i="47"/>
  <c r="AF60" i="47"/>
  <c r="AF8" i="47"/>
  <c r="AF54" i="47"/>
  <c r="AF9" i="47"/>
  <c r="AF95" i="47"/>
  <c r="AF42" i="47"/>
  <c r="AF26" i="47"/>
  <c r="AF21" i="47"/>
  <c r="AF31" i="47"/>
  <c r="AF32" i="47"/>
  <c r="AF91" i="47"/>
  <c r="AF47" i="47"/>
  <c r="AF97" i="47"/>
  <c r="AF27" i="47"/>
  <c r="AF100" i="47"/>
  <c r="AF96" i="47"/>
  <c r="AF93" i="47"/>
  <c r="AF94" i="47"/>
  <c r="AF33" i="47"/>
  <c r="AF41" i="47"/>
  <c r="H30" i="47"/>
  <c r="X30" i="47"/>
  <c r="AF30" i="47"/>
  <c r="P18" i="47"/>
  <c r="AF18" i="47"/>
  <c r="H38" i="47"/>
  <c r="X38" i="47"/>
  <c r="H59" i="47"/>
  <c r="X59" i="47"/>
  <c r="AF12" i="47"/>
  <c r="P99" i="47"/>
  <c r="H83" i="47"/>
  <c r="H14" i="47"/>
  <c r="AF14" i="47"/>
  <c r="P10" i="47"/>
  <c r="AF10" i="47"/>
  <c r="H49" i="47"/>
  <c r="X49" i="47"/>
  <c r="P7" i="47"/>
  <c r="AF7" i="47"/>
  <c r="P51" i="47"/>
  <c r="AF51" i="47"/>
  <c r="X92" i="47"/>
  <c r="AF43" i="47"/>
  <c r="H100" i="47"/>
  <c r="H18" i="47"/>
  <c r="AF16" i="47"/>
  <c r="AL4" i="47"/>
  <c r="H19" i="47"/>
  <c r="AF19" i="47"/>
  <c r="P22" i="47"/>
  <c r="X22" i="47"/>
  <c r="AF22" i="47"/>
  <c r="H16" i="47"/>
  <c r="P38" i="47"/>
  <c r="AF38" i="47"/>
  <c r="P59" i="47"/>
  <c r="AF59" i="47"/>
  <c r="H12" i="47"/>
  <c r="AF99" i="47"/>
  <c r="H54" i="47"/>
  <c r="N30" i="46"/>
  <c r="N27" i="46"/>
  <c r="N47" i="46"/>
  <c r="H64" i="46"/>
  <c r="H65" i="46"/>
  <c r="H59" i="46"/>
  <c r="H88" i="46"/>
  <c r="H89" i="46"/>
  <c r="H45" i="46"/>
  <c r="H66" i="46"/>
  <c r="H31" i="46"/>
  <c r="H42" i="46"/>
  <c r="H87" i="46"/>
  <c r="H16" i="46"/>
  <c r="H37" i="46"/>
  <c r="H86" i="46"/>
  <c r="H84" i="46"/>
  <c r="H44" i="46"/>
  <c r="H82" i="46"/>
  <c r="H48" i="46"/>
  <c r="H38" i="46"/>
  <c r="H21" i="46"/>
  <c r="H32" i="46"/>
  <c r="H47" i="46"/>
  <c r="H22" i="46"/>
  <c r="H5" i="46"/>
  <c r="H34" i="46"/>
  <c r="H20" i="46"/>
  <c r="H7" i="46"/>
  <c r="H43" i="46"/>
  <c r="H79" i="46"/>
  <c r="H85" i="46"/>
  <c r="H35" i="46"/>
  <c r="H10" i="46"/>
  <c r="H68" i="46"/>
  <c r="H27" i="46"/>
  <c r="H15" i="46"/>
  <c r="H46" i="46"/>
  <c r="H8" i="46"/>
  <c r="H67" i="46"/>
  <c r="H75" i="46"/>
  <c r="H19" i="46"/>
  <c r="H83" i="46"/>
  <c r="H74" i="46"/>
  <c r="H77" i="46"/>
  <c r="H6" i="46"/>
  <c r="H25" i="46"/>
  <c r="P64" i="46"/>
  <c r="P65" i="46"/>
  <c r="P59" i="46"/>
  <c r="P88" i="46"/>
  <c r="P66" i="46"/>
  <c r="P45" i="46"/>
  <c r="P42" i="46"/>
  <c r="P87" i="46"/>
  <c r="P16" i="46"/>
  <c r="P86" i="46"/>
  <c r="P84" i="46"/>
  <c r="P82" i="46"/>
  <c r="P48" i="46"/>
  <c r="P85" i="46"/>
  <c r="P47" i="46"/>
  <c r="P44" i="46"/>
  <c r="P34" i="46"/>
  <c r="P20" i="46"/>
  <c r="P7" i="46"/>
  <c r="P43" i="46"/>
  <c r="P79" i="46"/>
  <c r="P83" i="46"/>
  <c r="P68" i="46"/>
  <c r="P27" i="46"/>
  <c r="P28" i="46"/>
  <c r="P21" i="46"/>
  <c r="P76" i="46"/>
  <c r="P36" i="46"/>
  <c r="P49" i="46"/>
  <c r="P70" i="46"/>
  <c r="P75" i="46"/>
  <c r="P18" i="46"/>
  <c r="P26" i="46"/>
  <c r="P13" i="46"/>
  <c r="X64" i="46"/>
  <c r="X65" i="46"/>
  <c r="X59" i="46"/>
  <c r="X88" i="46"/>
  <c r="X89" i="46"/>
  <c r="X45" i="46"/>
  <c r="X42" i="46"/>
  <c r="X66" i="46"/>
  <c r="X87" i="46"/>
  <c r="X31" i="46"/>
  <c r="X37" i="46"/>
  <c r="X86" i="46"/>
  <c r="X84" i="46"/>
  <c r="X44" i="46"/>
  <c r="X83" i="46"/>
  <c r="X48" i="46"/>
  <c r="X82" i="46"/>
  <c r="X11" i="46"/>
  <c r="X47" i="46"/>
  <c r="X34" i="46"/>
  <c r="X43" i="46"/>
  <c r="X79" i="46"/>
  <c r="X38" i="46"/>
  <c r="X32" i="46"/>
  <c r="X35" i="46"/>
  <c r="X10" i="46"/>
  <c r="X68" i="46"/>
  <c r="X27" i="46"/>
  <c r="X28" i="46"/>
  <c r="X85" i="46"/>
  <c r="X46" i="46"/>
  <c r="X67" i="46"/>
  <c r="X49" i="46"/>
  <c r="X70" i="46"/>
  <c r="X75" i="46"/>
  <c r="X74" i="46"/>
  <c r="X77" i="46"/>
  <c r="X26" i="46"/>
  <c r="X13" i="46"/>
  <c r="X25" i="46"/>
  <c r="AF64" i="46"/>
  <c r="AF65" i="46"/>
  <c r="AF59" i="46"/>
  <c r="AF88" i="46"/>
  <c r="AF89" i="46"/>
  <c r="AF45" i="46"/>
  <c r="AF42" i="46"/>
  <c r="AF31" i="46"/>
  <c r="AF38" i="46"/>
  <c r="AF87" i="46"/>
  <c r="AF16" i="46"/>
  <c r="AF86" i="46"/>
  <c r="AF84" i="46"/>
  <c r="AF66" i="46"/>
  <c r="AF22" i="46"/>
  <c r="AF32" i="46"/>
  <c r="AF48" i="46"/>
  <c r="AF85" i="46"/>
  <c r="AF83" i="46"/>
  <c r="AF11" i="46"/>
  <c r="AF47" i="46"/>
  <c r="AF82" i="46"/>
  <c r="AF23" i="46"/>
  <c r="AF34" i="46"/>
  <c r="AF20" i="46"/>
  <c r="AF7" i="46"/>
  <c r="AF43" i="46"/>
  <c r="AF79" i="46"/>
  <c r="AF21" i="46"/>
  <c r="AF15" i="46"/>
  <c r="AF35" i="46"/>
  <c r="AF10" i="46"/>
  <c r="AF68" i="46"/>
  <c r="AF27" i="46"/>
  <c r="AF28" i="46"/>
  <c r="AF37" i="46"/>
  <c r="AF76" i="46"/>
  <c r="AF36" i="46"/>
  <c r="AF49" i="46"/>
  <c r="AF70" i="46"/>
  <c r="AF75" i="46"/>
  <c r="AF19" i="46"/>
  <c r="AF44" i="46"/>
  <c r="AF18" i="46"/>
  <c r="AF9" i="46"/>
  <c r="AF26" i="46"/>
  <c r="AF6" i="46"/>
  <c r="AF13" i="46"/>
  <c r="AF25" i="46"/>
  <c r="H80" i="46"/>
  <c r="P80" i="46"/>
  <c r="X80" i="46"/>
  <c r="AF80" i="46"/>
  <c r="P30" i="46"/>
  <c r="N25" i="46"/>
  <c r="X81" i="46"/>
  <c r="AF14" i="46"/>
  <c r="H12" i="46"/>
  <c r="P78" i="46"/>
  <c r="AF78" i="46"/>
  <c r="N24" i="46"/>
  <c r="AD24" i="46"/>
  <c r="H72" i="46"/>
  <c r="X72" i="46"/>
  <c r="P71" i="46"/>
  <c r="AF71" i="46"/>
  <c r="AF67" i="46"/>
  <c r="X36" i="46"/>
  <c r="H76" i="46"/>
  <c r="AF46" i="46"/>
  <c r="AD18" i="46"/>
  <c r="AF5" i="46"/>
  <c r="AD83" i="46"/>
  <c r="H30" i="46"/>
  <c r="AD30" i="46"/>
  <c r="P81" i="46"/>
  <c r="AF12" i="46"/>
  <c r="P24" i="46"/>
  <c r="AF24" i="46"/>
  <c r="AD13" i="46"/>
  <c r="X69" i="46"/>
  <c r="N26" i="46"/>
  <c r="AD26" i="46"/>
  <c r="AF77" i="46"/>
  <c r="AD27" i="46"/>
  <c r="P74" i="46"/>
  <c r="H18" i="46"/>
  <c r="H23" i="46"/>
  <c r="N66" i="46"/>
  <c r="N64" i="46"/>
  <c r="N65" i="46"/>
  <c r="N59" i="46"/>
  <c r="N88" i="46"/>
  <c r="N89" i="46"/>
  <c r="N87" i="46"/>
  <c r="N16" i="46"/>
  <c r="N21" i="46"/>
  <c r="N83" i="46"/>
  <c r="N86" i="46"/>
  <c r="N82" i="46"/>
  <c r="N48" i="46"/>
  <c r="N85" i="46"/>
  <c r="N46" i="46"/>
  <c r="N76" i="46"/>
  <c r="N67" i="46"/>
  <c r="N84" i="46"/>
  <c r="N34" i="46"/>
  <c r="N79" i="46"/>
  <c r="N74" i="46"/>
  <c r="N77" i="46"/>
  <c r="N71" i="46"/>
  <c r="N72" i="46"/>
  <c r="N78" i="46"/>
  <c r="N68" i="46"/>
  <c r="N28" i="46"/>
  <c r="N49" i="46"/>
  <c r="N70" i="46"/>
  <c r="N75" i="46"/>
  <c r="N81" i="46"/>
  <c r="AD66" i="46"/>
  <c r="AD64" i="46"/>
  <c r="AD65" i="46"/>
  <c r="AD59" i="46"/>
  <c r="AD88" i="46"/>
  <c r="AD31" i="46"/>
  <c r="AD38" i="46"/>
  <c r="AD45" i="46"/>
  <c r="AD37" i="46"/>
  <c r="AD22" i="46"/>
  <c r="AD44" i="46"/>
  <c r="AD89" i="46"/>
  <c r="AD42" i="46"/>
  <c r="AD87" i="46"/>
  <c r="AD82" i="46"/>
  <c r="AD21" i="46"/>
  <c r="AD86" i="46"/>
  <c r="AD32" i="46"/>
  <c r="AD48" i="46"/>
  <c r="AD11" i="46"/>
  <c r="AD46" i="46"/>
  <c r="AD76" i="46"/>
  <c r="AD36" i="46"/>
  <c r="AD67" i="46"/>
  <c r="AD34" i="46"/>
  <c r="AD20" i="46"/>
  <c r="AD43" i="46"/>
  <c r="AD79" i="46"/>
  <c r="AD74" i="46"/>
  <c r="AD77" i="46"/>
  <c r="AD71" i="46"/>
  <c r="AD72" i="46"/>
  <c r="AD78" i="46"/>
  <c r="AD47" i="46"/>
  <c r="AD35" i="46"/>
  <c r="AD68" i="46"/>
  <c r="AD49" i="46"/>
  <c r="AD70" i="46"/>
  <c r="AD75" i="46"/>
  <c r="AD81" i="46"/>
  <c r="N80" i="46"/>
  <c r="AD80" i="46"/>
  <c r="AD14" i="46"/>
  <c r="AD6" i="46"/>
  <c r="AL4" i="46"/>
  <c r="AF30" i="46"/>
  <c r="AD25" i="46"/>
  <c r="H81" i="46"/>
  <c r="H78" i="46"/>
  <c r="X78" i="46"/>
  <c r="P72" i="46"/>
  <c r="AF72" i="46"/>
  <c r="N69" i="46"/>
  <c r="AD69" i="46"/>
  <c r="X71" i="46"/>
  <c r="P67" i="46"/>
  <c r="H36" i="46"/>
  <c r="AF8" i="46"/>
  <c r="X76" i="46"/>
  <c r="P46" i="46"/>
  <c r="AD85" i="46"/>
  <c r="AB34" i="45"/>
  <c r="T35" i="45"/>
  <c r="AB8" i="45"/>
  <c r="X15" i="45"/>
  <c r="AF16" i="45"/>
  <c r="AF108" i="45"/>
  <c r="AF54" i="45"/>
  <c r="AF89" i="45"/>
  <c r="AF84" i="45"/>
  <c r="AF88" i="45"/>
  <c r="AF107" i="45"/>
  <c r="AF87" i="45"/>
  <c r="AF109" i="45"/>
  <c r="AF86" i="45"/>
  <c r="AF51" i="45"/>
  <c r="AF49" i="45"/>
  <c r="AF33" i="45"/>
  <c r="AF25" i="45"/>
  <c r="AF30" i="45"/>
  <c r="AF56" i="45"/>
  <c r="AF21" i="45"/>
  <c r="AF45" i="45"/>
  <c r="AF27" i="45"/>
  <c r="AF20" i="45"/>
  <c r="AF9" i="45"/>
  <c r="AF94" i="45"/>
  <c r="AF18" i="45"/>
  <c r="AF93" i="45"/>
  <c r="AF55" i="45"/>
  <c r="AF105" i="45"/>
  <c r="AF5" i="45"/>
  <c r="AF104" i="45"/>
  <c r="AF101" i="45"/>
  <c r="AF39" i="45"/>
  <c r="AF48" i="45"/>
  <c r="AF36" i="45"/>
  <c r="AF97" i="45"/>
  <c r="AF106" i="45"/>
  <c r="AF92" i="45"/>
  <c r="AF103" i="45"/>
  <c r="AF100" i="45"/>
  <c r="AF99" i="45"/>
  <c r="AF31" i="45"/>
  <c r="AF46" i="45"/>
  <c r="AF13" i="45"/>
  <c r="AF38" i="45"/>
  <c r="AF102" i="45"/>
  <c r="AF57" i="45"/>
  <c r="AF15" i="45"/>
  <c r="AF26" i="45"/>
  <c r="AF42" i="45"/>
  <c r="AF32" i="45"/>
  <c r="AF10" i="45"/>
  <c r="AF8" i="45"/>
  <c r="AF90" i="45"/>
  <c r="AF11" i="45"/>
  <c r="AF29" i="45"/>
  <c r="AF22" i="45"/>
  <c r="AF28" i="45"/>
  <c r="T98" i="45"/>
  <c r="L84" i="45"/>
  <c r="L109" i="45"/>
  <c r="L108" i="45"/>
  <c r="L54" i="45"/>
  <c r="L107" i="45"/>
  <c r="L94" i="45"/>
  <c r="L49" i="45"/>
  <c r="L93" i="45"/>
  <c r="L105" i="45"/>
  <c r="L39" i="45"/>
  <c r="L106" i="45"/>
  <c r="L38" i="45"/>
  <c r="L30" i="45"/>
  <c r="L92" i="45"/>
  <c r="L103" i="45"/>
  <c r="L31" i="45"/>
  <c r="L102" i="45"/>
  <c r="L5" i="45"/>
  <c r="L104" i="45"/>
  <c r="L101" i="45"/>
  <c r="L48" i="45"/>
  <c r="L97" i="45"/>
  <c r="L46" i="45"/>
  <c r="L91" i="45"/>
  <c r="L45" i="45"/>
  <c r="L100" i="45"/>
  <c r="L24" i="45"/>
  <c r="L90" i="45"/>
  <c r="L22" i="45"/>
  <c r="L28" i="45"/>
  <c r="L57" i="45"/>
  <c r="L42" i="45"/>
  <c r="P108" i="45"/>
  <c r="P54" i="45"/>
  <c r="P89" i="45"/>
  <c r="P88" i="45"/>
  <c r="P109" i="45"/>
  <c r="P107" i="45"/>
  <c r="P87" i="45"/>
  <c r="P86" i="45"/>
  <c r="P33" i="45"/>
  <c r="P51" i="45"/>
  <c r="P94" i="45"/>
  <c r="P25" i="45"/>
  <c r="P18" i="45"/>
  <c r="P56" i="45"/>
  <c r="P21" i="45"/>
  <c r="P45" i="45"/>
  <c r="P93" i="45"/>
  <c r="P55" i="45"/>
  <c r="P105" i="45"/>
  <c r="P106" i="45"/>
  <c r="P104" i="45"/>
  <c r="P101" i="45"/>
  <c r="P38" i="45"/>
  <c r="P48" i="45"/>
  <c r="P36" i="45"/>
  <c r="P97" i="45"/>
  <c r="P92" i="45"/>
  <c r="P103" i="45"/>
  <c r="P31" i="45"/>
  <c r="P100" i="45"/>
  <c r="P99" i="45"/>
  <c r="P102" i="45"/>
  <c r="P46" i="45"/>
  <c r="P9" i="45"/>
  <c r="P57" i="45"/>
  <c r="P26" i="45"/>
  <c r="P42" i="45"/>
  <c r="P10" i="45"/>
  <c r="P90" i="45"/>
  <c r="P22" i="45"/>
  <c r="P28" i="45"/>
  <c r="AF34" i="45"/>
  <c r="AB17" i="45"/>
  <c r="L23" i="45"/>
  <c r="X35" i="45"/>
  <c r="P40" i="45"/>
  <c r="AF40" i="45"/>
  <c r="AF24" i="45"/>
  <c r="T84" i="45"/>
  <c r="T109" i="45"/>
  <c r="T108" i="45"/>
  <c r="T86" i="45"/>
  <c r="T89" i="45"/>
  <c r="T51" i="45"/>
  <c r="T107" i="45"/>
  <c r="T94" i="45"/>
  <c r="T25" i="45"/>
  <c r="T88" i="45"/>
  <c r="T87" i="45"/>
  <c r="T54" i="45"/>
  <c r="T49" i="45"/>
  <c r="T33" i="45"/>
  <c r="T93" i="45"/>
  <c r="T55" i="45"/>
  <c r="T105" i="45"/>
  <c r="T39" i="45"/>
  <c r="T106" i="45"/>
  <c r="T56" i="45"/>
  <c r="T21" i="45"/>
  <c r="T92" i="45"/>
  <c r="T103" i="45"/>
  <c r="T102" i="45"/>
  <c r="T45" i="45"/>
  <c r="T104" i="45"/>
  <c r="T101" i="45"/>
  <c r="T36" i="45"/>
  <c r="T46" i="45"/>
  <c r="T91" i="45"/>
  <c r="T100" i="45"/>
  <c r="T99" i="45"/>
  <c r="T41" i="45"/>
  <c r="T90" i="45"/>
  <c r="T11" i="45"/>
  <c r="T29" i="45"/>
  <c r="T22" i="45"/>
  <c r="T28" i="45"/>
  <c r="T48" i="45"/>
  <c r="T97" i="45"/>
  <c r="T24" i="45"/>
  <c r="T26" i="45"/>
  <c r="T42" i="45"/>
  <c r="AM4" i="45"/>
  <c r="AL4" i="45"/>
  <c r="H98" i="45"/>
  <c r="T34" i="45"/>
  <c r="P17" i="45"/>
  <c r="AF17" i="45"/>
  <c r="H44" i="45"/>
  <c r="X44" i="45"/>
  <c r="P23" i="45"/>
  <c r="AF23" i="45"/>
  <c r="X12" i="45"/>
  <c r="T40" i="45"/>
  <c r="AB84" i="45"/>
  <c r="AB109" i="45"/>
  <c r="AB16" i="45"/>
  <c r="AB108" i="45"/>
  <c r="AB88" i="45"/>
  <c r="AB86" i="45"/>
  <c r="AB51" i="45"/>
  <c r="AB54" i="45"/>
  <c r="AB107" i="45"/>
  <c r="AB87" i="45"/>
  <c r="AB25" i="45"/>
  <c r="AB94" i="45"/>
  <c r="AB18" i="45"/>
  <c r="AB89" i="45"/>
  <c r="AB49" i="45"/>
  <c r="AB93" i="45"/>
  <c r="AB55" i="45"/>
  <c r="AB105" i="45"/>
  <c r="AB106" i="45"/>
  <c r="AB38" i="45"/>
  <c r="AB56" i="45"/>
  <c r="AB21" i="45"/>
  <c r="AB92" i="45"/>
  <c r="AB103" i="45"/>
  <c r="AB45" i="45"/>
  <c r="AB102" i="45"/>
  <c r="AB104" i="45"/>
  <c r="AB101" i="45"/>
  <c r="AB46" i="45"/>
  <c r="AB91" i="45"/>
  <c r="AB48" i="45"/>
  <c r="AB97" i="45"/>
  <c r="AB100" i="45"/>
  <c r="AB99" i="45"/>
  <c r="AB24" i="45"/>
  <c r="AB90" i="45"/>
  <c r="AB29" i="45"/>
  <c r="AB22" i="45"/>
  <c r="AB28" i="45"/>
  <c r="AB57" i="45"/>
  <c r="AB36" i="45"/>
  <c r="AB41" i="45"/>
  <c r="AB15" i="45"/>
  <c r="AB42" i="45"/>
  <c r="AB32" i="45"/>
  <c r="AB10" i="45"/>
  <c r="L40" i="45"/>
  <c r="AB40" i="45"/>
  <c r="AF6" i="45"/>
  <c r="H16" i="45"/>
  <c r="H108" i="45"/>
  <c r="H54" i="45"/>
  <c r="H89" i="45"/>
  <c r="H84" i="45"/>
  <c r="H88" i="45"/>
  <c r="H107" i="45"/>
  <c r="H109" i="45"/>
  <c r="H87" i="45"/>
  <c r="H86" i="45"/>
  <c r="H49" i="45"/>
  <c r="H33" i="45"/>
  <c r="H94" i="45"/>
  <c r="H25" i="45"/>
  <c r="H30" i="45"/>
  <c r="H56" i="45"/>
  <c r="H21" i="45"/>
  <c r="H51" i="45"/>
  <c r="H45" i="45"/>
  <c r="H20" i="45"/>
  <c r="H93" i="45"/>
  <c r="H55" i="45"/>
  <c r="H105" i="45"/>
  <c r="H39" i="45"/>
  <c r="H5" i="45"/>
  <c r="H104" i="45"/>
  <c r="H101" i="45"/>
  <c r="H106" i="45"/>
  <c r="H48" i="45"/>
  <c r="H97" i="45"/>
  <c r="H38" i="45"/>
  <c r="H92" i="45"/>
  <c r="H103" i="45"/>
  <c r="H9" i="45"/>
  <c r="H100" i="45"/>
  <c r="H99" i="45"/>
  <c r="H31" i="45"/>
  <c r="H102" i="45"/>
  <c r="H46" i="45"/>
  <c r="H13" i="45"/>
  <c r="H26" i="45"/>
  <c r="H42" i="45"/>
  <c r="H24" i="45"/>
  <c r="H57" i="45"/>
  <c r="H91" i="45"/>
  <c r="H90" i="45"/>
  <c r="H11" i="45"/>
  <c r="H29" i="45"/>
  <c r="H28" i="45"/>
  <c r="X16" i="45"/>
  <c r="X108" i="45"/>
  <c r="X54" i="45"/>
  <c r="X89" i="45"/>
  <c r="X84" i="45"/>
  <c r="X88" i="45"/>
  <c r="X107" i="45"/>
  <c r="X87" i="45"/>
  <c r="X86" i="45"/>
  <c r="X109" i="45"/>
  <c r="X49" i="45"/>
  <c r="X51" i="45"/>
  <c r="X33" i="45"/>
  <c r="X94" i="45"/>
  <c r="X25" i="45"/>
  <c r="X30" i="45"/>
  <c r="X56" i="45"/>
  <c r="X21" i="45"/>
  <c r="X45" i="45"/>
  <c r="X27" i="45"/>
  <c r="X20" i="45"/>
  <c r="X9" i="45"/>
  <c r="X93" i="45"/>
  <c r="X55" i="45"/>
  <c r="X105" i="45"/>
  <c r="X38" i="45"/>
  <c r="X5" i="45"/>
  <c r="X104" i="45"/>
  <c r="X101" i="45"/>
  <c r="X48" i="45"/>
  <c r="X36" i="45"/>
  <c r="X97" i="45"/>
  <c r="X39" i="45"/>
  <c r="X92" i="45"/>
  <c r="X103" i="45"/>
  <c r="X102" i="45"/>
  <c r="X100" i="45"/>
  <c r="X99" i="45"/>
  <c r="X18" i="45"/>
  <c r="X46" i="45"/>
  <c r="X13" i="45"/>
  <c r="X31" i="45"/>
  <c r="X91" i="45"/>
  <c r="X26" i="45"/>
  <c r="X42" i="45"/>
  <c r="X32" i="45"/>
  <c r="X10" i="45"/>
  <c r="X24" i="45"/>
  <c r="X106" i="45"/>
  <c r="X57" i="45"/>
  <c r="X90" i="45"/>
  <c r="X11" i="45"/>
  <c r="X29" i="45"/>
  <c r="X22" i="45"/>
  <c r="X28" i="45"/>
  <c r="L98" i="45"/>
  <c r="AB98" i="45"/>
  <c r="X34" i="45"/>
  <c r="AF14" i="45"/>
  <c r="AB44" i="45"/>
  <c r="X6" i="45"/>
  <c r="P35" i="45"/>
  <c r="AF35" i="45"/>
  <c r="H40" i="45"/>
  <c r="X40" i="45"/>
  <c r="X8" i="45"/>
  <c r="AF91" i="45"/>
  <c r="AF41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35" i="44"/>
  <c r="AF69" i="44"/>
  <c r="BB69" i="44" s="1"/>
  <c r="AF36" i="44"/>
  <c r="AF34" i="44"/>
  <c r="AF31" i="44"/>
  <c r="AF26" i="44"/>
  <c r="AF41" i="44"/>
  <c r="AF33" i="44"/>
  <c r="AF40" i="44"/>
  <c r="AF37" i="44"/>
  <c r="AF39" i="44"/>
  <c r="AF48" i="44"/>
  <c r="AF45" i="44"/>
  <c r="AF23" i="44"/>
  <c r="AF32" i="44"/>
  <c r="AF47" i="44"/>
  <c r="AF44" i="44"/>
  <c r="AF42" i="44"/>
  <c r="AF50" i="44"/>
  <c r="AF46" i="44"/>
  <c r="AF59" i="44"/>
  <c r="AF15" i="44"/>
  <c r="AF17" i="44"/>
  <c r="AF21" i="44"/>
  <c r="AF11" i="44"/>
  <c r="AF22" i="44"/>
  <c r="AF43" i="44"/>
  <c r="AF56" i="44"/>
  <c r="AF38" i="44"/>
  <c r="AF49" i="44"/>
  <c r="AF5" i="44"/>
  <c r="AF20" i="44"/>
  <c r="AF66" i="44"/>
  <c r="AF9" i="44"/>
  <c r="AF63" i="44"/>
  <c r="AF54" i="44"/>
  <c r="AF18" i="44"/>
  <c r="AF60" i="44"/>
  <c r="AF7" i="44"/>
  <c r="AF58" i="44"/>
  <c r="AF27" i="44"/>
  <c r="AF65" i="44"/>
  <c r="AF10" i="44"/>
  <c r="AF53" i="44"/>
  <c r="AF14" i="44"/>
  <c r="AF13" i="44"/>
  <c r="AF25" i="44"/>
  <c r="AF52" i="44"/>
  <c r="AF28" i="44"/>
  <c r="AF55" i="44"/>
  <c r="AF24" i="44"/>
  <c r="AF8" i="44"/>
  <c r="AF64" i="44"/>
  <c r="AF12" i="44"/>
  <c r="AF29" i="44"/>
  <c r="AF19" i="44"/>
  <c r="AF6" i="44"/>
  <c r="AF61" i="44"/>
  <c r="AF62" i="44"/>
  <c r="AF30" i="44"/>
  <c r="AF16" i="44"/>
  <c r="X72" i="44"/>
  <c r="AX72" i="44" s="1"/>
  <c r="X68" i="44"/>
  <c r="AX68" i="44" s="1"/>
  <c r="X71" i="44"/>
  <c r="AX71" i="44" s="1"/>
  <c r="X67" i="44"/>
  <c r="AX67" i="44" s="1"/>
  <c r="X70" i="44"/>
  <c r="AX70" i="44" s="1"/>
  <c r="X36" i="44"/>
  <c r="X35" i="44"/>
  <c r="X34" i="44"/>
  <c r="X69" i="44"/>
  <c r="AX69" i="44" s="1"/>
  <c r="X26" i="44"/>
  <c r="X33" i="44"/>
  <c r="X41" i="44"/>
  <c r="X32" i="44"/>
  <c r="X40" i="44"/>
  <c r="X37" i="44"/>
  <c r="X47" i="44"/>
  <c r="X45" i="44"/>
  <c r="X23" i="44"/>
  <c r="X42" i="44"/>
  <c r="X44" i="44"/>
  <c r="X39" i="44"/>
  <c r="X38" i="44"/>
  <c r="X50" i="44"/>
  <c r="X48" i="44"/>
  <c r="X31" i="44"/>
  <c r="X49" i="44"/>
  <c r="X59" i="44"/>
  <c r="X11" i="44"/>
  <c r="X22" i="44"/>
  <c r="X58" i="44"/>
  <c r="X56" i="44"/>
  <c r="X46" i="44"/>
  <c r="X61" i="44"/>
  <c r="X66" i="44"/>
  <c r="X20" i="44"/>
  <c r="X55" i="44"/>
  <c r="X54" i="44"/>
  <c r="X60" i="44"/>
  <c r="X64" i="44"/>
  <c r="X10" i="44"/>
  <c r="X53" i="44"/>
  <c r="X13" i="44"/>
  <c r="X25" i="44"/>
  <c r="X62" i="44"/>
  <c r="X24" i="44"/>
  <c r="X27" i="44"/>
  <c r="X63" i="44"/>
  <c r="X28" i="44"/>
  <c r="X43" i="44"/>
  <c r="X65" i="44"/>
  <c r="X16" i="44"/>
  <c r="X51" i="44"/>
  <c r="X52" i="44"/>
  <c r="X30" i="44"/>
  <c r="X29" i="44"/>
  <c r="X19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36" i="44"/>
  <c r="AT66" i="44" s="1"/>
  <c r="P35" i="44"/>
  <c r="AT65" i="44" s="1"/>
  <c r="P34" i="44"/>
  <c r="P33" i="44"/>
  <c r="P26" i="44"/>
  <c r="P32" i="44"/>
  <c r="P41" i="44"/>
  <c r="P40" i="44"/>
  <c r="P37" i="44"/>
  <c r="P31" i="44"/>
  <c r="P39" i="44"/>
  <c r="P42" i="44"/>
  <c r="P45" i="44"/>
  <c r="P23" i="44"/>
  <c r="P38" i="44"/>
  <c r="P44" i="44"/>
  <c r="P48" i="44"/>
  <c r="P50" i="44"/>
  <c r="P17" i="44"/>
  <c r="P21" i="44"/>
  <c r="P47" i="44"/>
  <c r="P46" i="44"/>
  <c r="P11" i="44"/>
  <c r="P22" i="44"/>
  <c r="P59" i="44"/>
  <c r="P43" i="44"/>
  <c r="P56" i="44"/>
  <c r="P20" i="44"/>
  <c r="P27" i="44"/>
  <c r="P61" i="44"/>
  <c r="P63" i="44"/>
  <c r="P54" i="44"/>
  <c r="P60" i="44"/>
  <c r="P7" i="44"/>
  <c r="P53" i="44"/>
  <c r="P14" i="44"/>
  <c r="P25" i="44"/>
  <c r="P49" i="44"/>
  <c r="P55" i="44"/>
  <c r="P52" i="44"/>
  <c r="P28" i="44"/>
  <c r="P30" i="44"/>
  <c r="P58" i="44"/>
  <c r="P64" i="44"/>
  <c r="P19" i="44"/>
  <c r="P62" i="44"/>
  <c r="P24" i="44"/>
  <c r="P8" i="44"/>
  <c r="P12" i="44"/>
  <c r="P57" i="44"/>
  <c r="P51" i="44"/>
  <c r="AF57" i="44"/>
  <c r="H72" i="44"/>
  <c r="AP72" i="44" s="1"/>
  <c r="H68" i="44"/>
  <c r="AP68" i="44" s="1"/>
  <c r="H71" i="44"/>
  <c r="AP71" i="44" s="1"/>
  <c r="H67" i="44"/>
  <c r="AP67" i="44" s="1"/>
  <c r="H70" i="44"/>
  <c r="AP70" i="44" s="1"/>
  <c r="H36" i="44"/>
  <c r="H69" i="44"/>
  <c r="AP69" i="44" s="1"/>
  <c r="H35" i="44"/>
  <c r="H34" i="44"/>
  <c r="H32" i="44"/>
  <c r="H26" i="44"/>
  <c r="H41" i="44"/>
  <c r="H40" i="44"/>
  <c r="H37" i="44"/>
  <c r="H38" i="44"/>
  <c r="H45" i="44"/>
  <c r="H23" i="44"/>
  <c r="H31" i="44"/>
  <c r="H48" i="44"/>
  <c r="H44" i="44"/>
  <c r="H33" i="44"/>
  <c r="H39" i="44"/>
  <c r="H47" i="44"/>
  <c r="H50" i="44"/>
  <c r="H49" i="44"/>
  <c r="H21" i="44"/>
  <c r="H42" i="44"/>
  <c r="H22" i="44"/>
  <c r="H15" i="44"/>
  <c r="H27" i="44"/>
  <c r="H56" i="44"/>
  <c r="H61" i="44"/>
  <c r="H66" i="44"/>
  <c r="H9" i="44"/>
  <c r="H5" i="44"/>
  <c r="H55" i="44"/>
  <c r="H54" i="44"/>
  <c r="H18" i="44"/>
  <c r="H60" i="44"/>
  <c r="H7" i="44"/>
  <c r="H43" i="44"/>
  <c r="H10" i="44"/>
  <c r="H53" i="44"/>
  <c r="H14" i="44"/>
  <c r="H13" i="44"/>
  <c r="H25" i="44"/>
  <c r="H20" i="44"/>
  <c r="H63" i="44"/>
  <c r="H62" i="44"/>
  <c r="H24" i="44"/>
  <c r="H8" i="44"/>
  <c r="H28" i="44"/>
  <c r="H65" i="44"/>
  <c r="H16" i="44"/>
  <c r="H12" i="44"/>
  <c r="H51" i="44"/>
  <c r="H46" i="44"/>
  <c r="H64" i="44"/>
  <c r="H52" i="44"/>
  <c r="H30" i="44"/>
  <c r="H29" i="44"/>
  <c r="H19" i="44"/>
  <c r="X57" i="44"/>
  <c r="AF51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36" i="44"/>
  <c r="L32" i="44"/>
  <c r="L40" i="44"/>
  <c r="L31" i="44"/>
  <c r="L39" i="44"/>
  <c r="L35" i="44"/>
  <c r="L34" i="44"/>
  <c r="L33" i="44"/>
  <c r="L26" i="44"/>
  <c r="L42" i="44"/>
  <c r="L47" i="44"/>
  <c r="L48" i="44"/>
  <c r="L50" i="44"/>
  <c r="L41" i="44"/>
  <c r="L46" i="44"/>
  <c r="L49" i="44"/>
  <c r="L38" i="44"/>
  <c r="L45" i="44"/>
  <c r="L37" i="44"/>
  <c r="L22" i="44"/>
  <c r="L61" i="44"/>
  <c r="L63" i="44"/>
  <c r="L59" i="44"/>
  <c r="L43" i="44"/>
  <c r="L65" i="44"/>
  <c r="L58" i="44"/>
  <c r="L64" i="44"/>
  <c r="L62" i="44"/>
  <c r="L44" i="44"/>
  <c r="L66" i="44"/>
  <c r="L24" i="44"/>
  <c r="L28" i="44"/>
  <c r="T70" i="44"/>
  <c r="AV70" i="44" s="1"/>
  <c r="T69" i="44"/>
  <c r="AV69" i="44" s="1"/>
  <c r="T72" i="44"/>
  <c r="AV72" i="44" s="1"/>
  <c r="T68" i="44"/>
  <c r="AV68" i="44" s="1"/>
  <c r="T67" i="44"/>
  <c r="AV67" i="44" s="1"/>
  <c r="T32" i="44"/>
  <c r="T34" i="44"/>
  <c r="T40" i="44"/>
  <c r="T36" i="44"/>
  <c r="AV66" i="44" s="1"/>
  <c r="T35" i="44"/>
  <c r="T31" i="44"/>
  <c r="T39" i="44"/>
  <c r="T71" i="44"/>
  <c r="AV71" i="44" s="1"/>
  <c r="T26" i="44"/>
  <c r="T42" i="44"/>
  <c r="T47" i="44"/>
  <c r="T41" i="44"/>
  <c r="T37" i="44"/>
  <c r="T33" i="44"/>
  <c r="T48" i="44"/>
  <c r="T46" i="44"/>
  <c r="T45" i="44"/>
  <c r="T23" i="44"/>
  <c r="T59" i="44"/>
  <c r="T27" i="44"/>
  <c r="T38" i="44"/>
  <c r="T44" i="44"/>
  <c r="T63" i="44"/>
  <c r="T55" i="44"/>
  <c r="T58" i="44"/>
  <c r="T65" i="44"/>
  <c r="T64" i="44"/>
  <c r="T56" i="44"/>
  <c r="T62" i="44"/>
  <c r="T19" i="44"/>
  <c r="T51" i="44"/>
  <c r="T29" i="44"/>
  <c r="T24" i="44"/>
  <c r="T52" i="44"/>
  <c r="T28" i="44"/>
  <c r="AB70" i="44"/>
  <c r="AZ70" i="44" s="1"/>
  <c r="AB69" i="44"/>
  <c r="AZ69" i="44" s="1"/>
  <c r="AB72" i="44"/>
  <c r="AZ72" i="44" s="1"/>
  <c r="AB68" i="44"/>
  <c r="AZ68" i="44" s="1"/>
  <c r="AB36" i="44"/>
  <c r="AB71" i="44"/>
  <c r="AZ71" i="44" s="1"/>
  <c r="AB32" i="44"/>
  <c r="AB35" i="44"/>
  <c r="AB33" i="44"/>
  <c r="AB31" i="44"/>
  <c r="AB67" i="44"/>
  <c r="AZ67" i="44" s="1"/>
  <c r="AB34" i="44"/>
  <c r="AB26" i="44"/>
  <c r="AB42" i="44"/>
  <c r="AB47" i="44"/>
  <c r="AB38" i="44"/>
  <c r="AB50" i="44"/>
  <c r="AB37" i="44"/>
  <c r="AB46" i="44"/>
  <c r="AB49" i="44"/>
  <c r="AB48" i="44"/>
  <c r="AB45" i="44"/>
  <c r="AB23" i="44"/>
  <c r="AB27" i="44"/>
  <c r="AB17" i="44"/>
  <c r="AB21" i="44"/>
  <c r="AB61" i="44"/>
  <c r="AB63" i="44"/>
  <c r="AB55" i="44"/>
  <c r="AB44" i="44"/>
  <c r="AB43" i="44"/>
  <c r="AB65" i="44"/>
  <c r="AB64" i="44"/>
  <c r="AB62" i="44"/>
  <c r="AB51" i="44"/>
  <c r="AB66" i="44"/>
  <c r="AB29" i="44"/>
  <c r="AB24" i="44"/>
  <c r="AB52" i="44"/>
  <c r="AL4" i="44"/>
  <c r="L57" i="44"/>
  <c r="T57" i="44"/>
  <c r="AB57" i="44"/>
  <c r="L60" i="44"/>
  <c r="AB60" i="44"/>
  <c r="L9" i="44"/>
  <c r="AB59" i="44"/>
  <c r="AM4" i="44"/>
  <c r="T30" i="44"/>
  <c r="AB30" i="44"/>
  <c r="L25" i="44"/>
  <c r="T13" i="44"/>
  <c r="T53" i="44"/>
  <c r="T54" i="44"/>
  <c r="L56" i="44"/>
  <c r="E3" i="43"/>
  <c r="E2" i="43"/>
  <c r="M2" i="43"/>
  <c r="U2" i="43"/>
  <c r="AC2" i="43"/>
  <c r="P41" i="43"/>
  <c r="P39" i="43"/>
  <c r="P54" i="43"/>
  <c r="P5" i="43"/>
  <c r="P75" i="43"/>
  <c r="H47" i="43"/>
  <c r="H6" i="43"/>
  <c r="H75" i="43"/>
  <c r="X44" i="43"/>
  <c r="X42" i="43"/>
  <c r="X39" i="43"/>
  <c r="X40" i="43"/>
  <c r="X26" i="43"/>
  <c r="X61" i="43"/>
  <c r="X60" i="43"/>
  <c r="X50" i="43"/>
  <c r="X33" i="43"/>
  <c r="X70" i="43"/>
  <c r="X16" i="43"/>
  <c r="X59" i="43"/>
  <c r="X76" i="43"/>
  <c r="X13" i="43"/>
  <c r="X15" i="43"/>
  <c r="X72" i="43"/>
  <c r="X21" i="43"/>
  <c r="X28" i="43"/>
  <c r="X69" i="43"/>
  <c r="AF44" i="43"/>
  <c r="AF42" i="43"/>
  <c r="AF41" i="43"/>
  <c r="AF47" i="43"/>
  <c r="AF57" i="43"/>
  <c r="AF53" i="43"/>
  <c r="AF39" i="43"/>
  <c r="AF26" i="43"/>
  <c r="AF61" i="43"/>
  <c r="AF60" i="43"/>
  <c r="AF54" i="43"/>
  <c r="AF58" i="43"/>
  <c r="AF25" i="43"/>
  <c r="AF30" i="43"/>
  <c r="AF70" i="43"/>
  <c r="AF24" i="43"/>
  <c r="AF20" i="43"/>
  <c r="AF16" i="43"/>
  <c r="AF59" i="43"/>
  <c r="AF74" i="43"/>
  <c r="AF76" i="43"/>
  <c r="AF62" i="43"/>
  <c r="AF6" i="43"/>
  <c r="AF8" i="43"/>
  <c r="AF12" i="43"/>
  <c r="AF66" i="43"/>
  <c r="AF64" i="43"/>
  <c r="AF10" i="43"/>
  <c r="AF11" i="43"/>
  <c r="AF28" i="43"/>
  <c r="AF29" i="43"/>
  <c r="AF69" i="43"/>
  <c r="X67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28" i="42"/>
  <c r="AP47" i="42" s="1"/>
  <c r="H27" i="42"/>
  <c r="H21" i="42"/>
  <c r="H29" i="42"/>
  <c r="H34" i="42"/>
  <c r="H25" i="42"/>
  <c r="H36" i="42"/>
  <c r="H63" i="42"/>
  <c r="AP63" i="42" s="1"/>
  <c r="H53" i="42"/>
  <c r="AP53" i="42" s="1"/>
  <c r="H23" i="42"/>
  <c r="H20" i="42"/>
  <c r="H31" i="42"/>
  <c r="H33" i="42"/>
  <c r="H47" i="42"/>
  <c r="H56" i="42"/>
  <c r="AP56" i="42" s="1"/>
  <c r="H50" i="42"/>
  <c r="AP50" i="42" s="1"/>
  <c r="H22" i="42"/>
  <c r="H30" i="42"/>
  <c r="H38" i="42"/>
  <c r="H45" i="42"/>
  <c r="H13" i="42"/>
  <c r="H39" i="42"/>
  <c r="H6" i="42"/>
  <c r="H49" i="42"/>
  <c r="AP49" i="42" s="1"/>
  <c r="H17" i="42"/>
  <c r="H35" i="42"/>
  <c r="H37" i="42"/>
  <c r="H44" i="42"/>
  <c r="H9" i="42"/>
  <c r="H10" i="42"/>
  <c r="H24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22" i="42"/>
  <c r="AB19" i="42"/>
  <c r="AB30" i="42"/>
  <c r="AB26" i="42"/>
  <c r="AB38" i="42"/>
  <c r="AB51" i="42"/>
  <c r="AZ51" i="42" s="1"/>
  <c r="AB27" i="42"/>
  <c r="AB17" i="42"/>
  <c r="AB16" i="42"/>
  <c r="AB35" i="42"/>
  <c r="AB32" i="42"/>
  <c r="AB37" i="42"/>
  <c r="AB21" i="42"/>
  <c r="AB34" i="42"/>
  <c r="AB36" i="42"/>
  <c r="AB43" i="42"/>
  <c r="AB40" i="42"/>
  <c r="AB41" i="42"/>
  <c r="AB61" i="42"/>
  <c r="AZ61" i="42" s="1"/>
  <c r="AB20" i="42"/>
  <c r="AB33" i="42"/>
  <c r="AB18" i="42"/>
  <c r="AB11" i="42"/>
  <c r="AB14" i="42"/>
  <c r="H19" i="42"/>
  <c r="AP40" i="42" s="1"/>
  <c r="J23" i="42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28" i="42"/>
  <c r="BB47" i="42" s="1"/>
  <c r="AF53" i="42"/>
  <c r="BB53" i="42" s="1"/>
  <c r="AF50" i="42"/>
  <c r="BB50" i="42" s="1"/>
  <c r="AF21" i="42"/>
  <c r="AF29" i="42"/>
  <c r="AF34" i="42"/>
  <c r="AF25" i="42"/>
  <c r="AF36" i="42"/>
  <c r="AF49" i="42"/>
  <c r="BB49" i="42" s="1"/>
  <c r="AF23" i="42"/>
  <c r="AF20" i="42"/>
  <c r="AF31" i="42"/>
  <c r="AF33" i="42"/>
  <c r="AF47" i="42"/>
  <c r="AF46" i="42"/>
  <c r="AF19" i="42"/>
  <c r="AF26" i="42"/>
  <c r="AF45" i="42"/>
  <c r="AF13" i="42"/>
  <c r="AF39" i="42"/>
  <c r="AF6" i="42"/>
  <c r="AF59" i="42"/>
  <c r="BB59" i="42" s="1"/>
  <c r="AF16" i="42"/>
  <c r="BB39" i="42" s="1"/>
  <c r="AF32" i="42"/>
  <c r="AF44" i="42"/>
  <c r="AF9" i="42"/>
  <c r="AF42" i="42"/>
  <c r="AF10" i="42"/>
  <c r="AF24" i="42"/>
  <c r="AF14" i="42"/>
  <c r="AB39" i="42"/>
  <c r="AB44" i="42"/>
  <c r="H46" i="42"/>
  <c r="AF35" i="42"/>
  <c r="AB31" i="42"/>
  <c r="T20" i="42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22" i="42"/>
  <c r="AR44" i="42" s="1"/>
  <c r="L19" i="42"/>
  <c r="L30" i="42"/>
  <c r="L26" i="42"/>
  <c r="L61" i="42"/>
  <c r="AR61" i="42" s="1"/>
  <c r="L51" i="42"/>
  <c r="AR51" i="42" s="1"/>
  <c r="L17" i="42"/>
  <c r="L16" i="42"/>
  <c r="L35" i="42"/>
  <c r="L32" i="42"/>
  <c r="L66" i="42"/>
  <c r="AR66" i="42" s="1"/>
  <c r="L54" i="42"/>
  <c r="AR54" i="42" s="1"/>
  <c r="L48" i="42"/>
  <c r="AR48" i="42" s="1"/>
  <c r="L21" i="42"/>
  <c r="L34" i="42"/>
  <c r="L43" i="42"/>
  <c r="L40" i="42"/>
  <c r="L41" i="42"/>
  <c r="L28" i="42"/>
  <c r="AR47" i="42" s="1"/>
  <c r="L20" i="42"/>
  <c r="L33" i="42"/>
  <c r="L46" i="42"/>
  <c r="L18" i="42"/>
  <c r="P7" i="42"/>
  <c r="L15" i="42"/>
  <c r="AF15" i="42"/>
  <c r="T24" i="42"/>
  <c r="H12" i="42"/>
  <c r="AB12" i="42"/>
  <c r="P11" i="42"/>
  <c r="AB10" i="42"/>
  <c r="T42" i="42"/>
  <c r="P18" i="42"/>
  <c r="AF18" i="42"/>
  <c r="P43" i="42"/>
  <c r="AF43" i="42"/>
  <c r="L45" i="42"/>
  <c r="AB45" i="42"/>
  <c r="AB46" i="42"/>
  <c r="T36" i="42"/>
  <c r="P38" i="42"/>
  <c r="L25" i="42"/>
  <c r="H26" i="42"/>
  <c r="AF30" i="42"/>
  <c r="AB29" i="42"/>
  <c r="T21" i="42"/>
  <c r="AB48" i="42"/>
  <c r="AZ48" i="42" s="1"/>
  <c r="AB62" i="42"/>
  <c r="AZ62" i="42" s="1"/>
  <c r="AB15" i="42"/>
  <c r="AB42" i="42"/>
  <c r="H18" i="42"/>
  <c r="H43" i="42"/>
  <c r="AB25" i="42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27" i="42"/>
  <c r="T22" i="42"/>
  <c r="T19" i="42"/>
  <c r="T30" i="42"/>
  <c r="T38" i="42"/>
  <c r="T57" i="42"/>
  <c r="AV57" i="42" s="1"/>
  <c r="T28" i="42"/>
  <c r="AV47" i="42" s="1"/>
  <c r="T17" i="42"/>
  <c r="T16" i="42"/>
  <c r="T37" i="42"/>
  <c r="T29" i="42"/>
  <c r="T25" i="42"/>
  <c r="T43" i="42"/>
  <c r="T40" i="42"/>
  <c r="T41" i="42"/>
  <c r="T53" i="42"/>
  <c r="AV53" i="42" s="1"/>
  <c r="T23" i="42"/>
  <c r="T31" i="42"/>
  <c r="T47" i="42"/>
  <c r="T46" i="42"/>
  <c r="T18" i="42"/>
  <c r="T11" i="42"/>
  <c r="T14" i="42"/>
  <c r="H15" i="42"/>
  <c r="AB24" i="42"/>
  <c r="AF8" i="42"/>
  <c r="AF41" i="42"/>
  <c r="H40" i="42"/>
  <c r="T13" i="42"/>
  <c r="H32" i="42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28" i="42"/>
  <c r="AT47" i="42" s="1"/>
  <c r="P60" i="42"/>
  <c r="AT60" i="42" s="1"/>
  <c r="P50" i="42"/>
  <c r="AT50" i="42" s="1"/>
  <c r="P21" i="42"/>
  <c r="P29" i="42"/>
  <c r="P34" i="42"/>
  <c r="P25" i="42"/>
  <c r="P36" i="42"/>
  <c r="P59" i="42"/>
  <c r="AT59" i="42" s="1"/>
  <c r="P49" i="42"/>
  <c r="AT49" i="42" s="1"/>
  <c r="P27" i="42"/>
  <c r="AT46" i="42" s="1"/>
  <c r="P23" i="42"/>
  <c r="AT45" i="42" s="1"/>
  <c r="P20" i="42"/>
  <c r="P31" i="42"/>
  <c r="P33" i="42"/>
  <c r="P19" i="42"/>
  <c r="P26" i="42"/>
  <c r="P45" i="42"/>
  <c r="P13" i="42"/>
  <c r="P39" i="42"/>
  <c r="P6" i="42"/>
  <c r="P16" i="42"/>
  <c r="P32" i="42"/>
  <c r="P44" i="42"/>
  <c r="P9" i="42"/>
  <c r="P42" i="42"/>
  <c r="P10" i="42"/>
  <c r="P24" i="42"/>
  <c r="AM4" i="42"/>
  <c r="AL4" i="42"/>
  <c r="AB7" i="42"/>
  <c r="P14" i="42"/>
  <c r="L24" i="42"/>
  <c r="AF12" i="42"/>
  <c r="AB8" i="42"/>
  <c r="H41" i="42"/>
  <c r="T39" i="42"/>
  <c r="P40" i="42"/>
  <c r="AF40" i="42"/>
  <c r="T44" i="42"/>
  <c r="P46" i="42"/>
  <c r="AF37" i="42"/>
  <c r="AB47" i="42"/>
  <c r="P35" i="42"/>
  <c r="L31" i="42"/>
  <c r="H16" i="42"/>
  <c r="AF17" i="42"/>
  <c r="AB23" i="42"/>
  <c r="AF27" i="42"/>
  <c r="AB28" i="42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15" i="41"/>
  <c r="J40" i="41"/>
  <c r="AQ40" i="41" s="1"/>
  <c r="J37" i="41"/>
  <c r="AQ37" i="41" s="1"/>
  <c r="J33" i="41"/>
  <c r="AQ33" i="41" s="1"/>
  <c r="J36" i="41"/>
  <c r="AQ36" i="41" s="1"/>
  <c r="J31" i="41"/>
  <c r="AQ31" i="41" s="1"/>
  <c r="J16" i="41"/>
  <c r="J21" i="41"/>
  <c r="J28" i="41"/>
  <c r="J27" i="41"/>
  <c r="J46" i="41"/>
  <c r="AQ46" i="41" s="1"/>
  <c r="J19" i="41"/>
  <c r="J24" i="41"/>
  <c r="J44" i="41"/>
  <c r="AQ44" i="41" s="1"/>
  <c r="J14" i="41"/>
  <c r="Z14" i="41"/>
  <c r="Z25" i="41"/>
  <c r="J13" i="41"/>
  <c r="R29" i="41"/>
  <c r="Z22" i="41"/>
  <c r="AL4" i="41"/>
  <c r="F25" i="41"/>
  <c r="R25" i="41"/>
  <c r="N26" i="41"/>
  <c r="N27" i="41"/>
  <c r="AD27" i="41"/>
  <c r="J12" i="41"/>
  <c r="F28" i="41"/>
  <c r="N21" i="41"/>
  <c r="J20" i="41"/>
  <c r="Z20" i="41"/>
  <c r="F15" i="41"/>
  <c r="J18" i="4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15" i="4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17" i="41"/>
  <c r="R21" i="41"/>
  <c r="R28" i="41"/>
  <c r="R27" i="41"/>
  <c r="R32" i="41"/>
  <c r="AU32" i="41" s="1"/>
  <c r="R16" i="41"/>
  <c r="R19" i="41"/>
  <c r="R24" i="41"/>
  <c r="R35" i="41"/>
  <c r="AU35" i="41" s="1"/>
  <c r="R31" i="41"/>
  <c r="AU31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17" i="41"/>
  <c r="F50" i="41"/>
  <c r="F42" i="41"/>
  <c r="F35" i="41"/>
  <c r="F31" i="41"/>
  <c r="F40" i="41"/>
  <c r="F38" i="41"/>
  <c r="F33" i="41"/>
  <c r="F18" i="41"/>
  <c r="F20" i="41"/>
  <c r="F23" i="41"/>
  <c r="F10" i="41"/>
  <c r="F16" i="41"/>
  <c r="F22" i="41"/>
  <c r="F29" i="41"/>
  <c r="F7" i="41"/>
  <c r="F8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17" i="4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0" i="41"/>
  <c r="N23" i="41"/>
  <c r="N12" i="41"/>
  <c r="N10" i="41"/>
  <c r="N40" i="41"/>
  <c r="AS40" i="41" s="1"/>
  <c r="N34" i="41"/>
  <c r="AS34" i="41" s="1"/>
  <c r="N18" i="41"/>
  <c r="AS29" i="41" s="1"/>
  <c r="N22" i="41"/>
  <c r="N29" i="41"/>
  <c r="N13" i="41"/>
  <c r="N7" i="41"/>
  <c r="N8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17" i="4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15" i="41"/>
  <c r="V23" i="41"/>
  <c r="V12" i="41"/>
  <c r="V37" i="41"/>
  <c r="AW37" i="41" s="1"/>
  <c r="V30" i="41"/>
  <c r="AW30" i="41" s="1"/>
  <c r="V22" i="41"/>
  <c r="V29" i="41"/>
  <c r="V13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17" i="4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16" i="41"/>
  <c r="AD20" i="41"/>
  <c r="AD23" i="41"/>
  <c r="AD10" i="41"/>
  <c r="AD66" i="41"/>
  <c r="BA66" i="41" s="1"/>
  <c r="AD42" i="41"/>
  <c r="BA42" i="41" s="1"/>
  <c r="AD34" i="41"/>
  <c r="BA34" i="41" s="1"/>
  <c r="AD15" i="41"/>
  <c r="AD22" i="41"/>
  <c r="AD29" i="41"/>
  <c r="AD33" i="41"/>
  <c r="BA33" i="41" s="1"/>
  <c r="AD30" i="41"/>
  <c r="BA30" i="41" s="1"/>
  <c r="F14" i="41"/>
  <c r="N14" i="41"/>
  <c r="AD14" i="41"/>
  <c r="J25" i="41"/>
  <c r="AD25" i="41"/>
  <c r="F26" i="41"/>
  <c r="Z26" i="41"/>
  <c r="N5" i="41"/>
  <c r="AD5" i="41"/>
  <c r="J7" i="41"/>
  <c r="F9" i="41"/>
  <c r="R13" i="41"/>
  <c r="N24" i="41"/>
  <c r="AD24" i="41"/>
  <c r="J29" i="41"/>
  <c r="Z29" i="41"/>
  <c r="R22" i="41"/>
  <c r="N19" i="41"/>
  <c r="AD19" i="41"/>
  <c r="N15" i="41"/>
  <c r="V16" i="41"/>
  <c r="J17" i="41"/>
  <c r="R18" i="4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15" i="4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18" i="41"/>
  <c r="AY29" i="41" s="1"/>
  <c r="Z21" i="41"/>
  <c r="Z28" i="41"/>
  <c r="Z27" i="41"/>
  <c r="Z11" i="41"/>
  <c r="Z44" i="41"/>
  <c r="AY44" i="41" s="1"/>
  <c r="Z35" i="41"/>
  <c r="AY35" i="41" s="1"/>
  <c r="Z17" i="41"/>
  <c r="Z24" i="41"/>
  <c r="Z9" i="41"/>
  <c r="Z5" i="41"/>
  <c r="Z6" i="41"/>
  <c r="J26" i="41"/>
  <c r="J22" i="41"/>
  <c r="F6" i="41"/>
  <c r="N6" i="41"/>
  <c r="V25" i="41"/>
  <c r="J8" i="41"/>
  <c r="R26" i="41"/>
  <c r="AD26" i="41"/>
  <c r="N11" i="41"/>
  <c r="Z10" i="41"/>
  <c r="F27" i="41"/>
  <c r="V27" i="41"/>
  <c r="R12" i="41"/>
  <c r="N28" i="41"/>
  <c r="AD28" i="41"/>
  <c r="J23" i="41"/>
  <c r="Z23" i="41"/>
  <c r="F21" i="41"/>
  <c r="V21" i="41"/>
  <c r="R20" i="41"/>
  <c r="Z16" i="41"/>
  <c r="V18" i="41"/>
  <c r="F30" i="41"/>
  <c r="F37" i="41"/>
  <c r="T17" i="37"/>
  <c r="AB17" i="37"/>
  <c r="N17" i="37"/>
  <c r="V17" i="37"/>
  <c r="AD17" i="37"/>
  <c r="R17" i="37"/>
  <c r="X17" i="37"/>
  <c r="H17" i="37"/>
  <c r="AF17" i="37"/>
  <c r="N32" i="37"/>
  <c r="AD32" i="37"/>
  <c r="H32" i="37"/>
  <c r="P32" i="37"/>
  <c r="X32" i="37"/>
  <c r="AF32" i="37"/>
  <c r="R32" i="37"/>
  <c r="L32" i="37"/>
  <c r="T32" i="37"/>
  <c r="L37" i="37"/>
  <c r="T37" i="37"/>
  <c r="AB37" i="37"/>
  <c r="N37" i="37"/>
  <c r="AD37" i="37"/>
  <c r="H37" i="37"/>
  <c r="P37" i="37"/>
  <c r="X37" i="37"/>
  <c r="AF37" i="37"/>
  <c r="R37" i="37"/>
  <c r="N27" i="37"/>
  <c r="AS52" i="37" s="1"/>
  <c r="V27" i="37"/>
  <c r="AD27" i="37"/>
  <c r="H27" i="37"/>
  <c r="P27" i="37"/>
  <c r="X27" i="37"/>
  <c r="AF27" i="37"/>
  <c r="R27" i="37"/>
  <c r="L27" i="37"/>
  <c r="T27" i="37"/>
  <c r="AB27" i="37"/>
  <c r="R56" i="37"/>
  <c r="AU56" i="37" s="1"/>
  <c r="L56" i="37"/>
  <c r="T56" i="37"/>
  <c r="AV56" i="37" s="1"/>
  <c r="AB56" i="37"/>
  <c r="N56" i="37"/>
  <c r="V56" i="37"/>
  <c r="AD56" i="37"/>
  <c r="X56" i="37"/>
  <c r="H56" i="37"/>
  <c r="AF56" i="37"/>
  <c r="R60" i="37"/>
  <c r="AU60" i="37" s="1"/>
  <c r="L60" i="37"/>
  <c r="AR60" i="37" s="1"/>
  <c r="T60" i="37"/>
  <c r="AB60" i="37"/>
  <c r="AZ60" i="37" s="1"/>
  <c r="N60" i="37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B64" i="37"/>
  <c r="AZ64" i="37" s="1"/>
  <c r="N64" i="37"/>
  <c r="V64" i="37"/>
  <c r="AD64" i="37"/>
  <c r="H64" i="37"/>
  <c r="P64" i="37"/>
  <c r="X64" i="37"/>
  <c r="AF64" i="37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F68" i="37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V72" i="37"/>
  <c r="AD72" i="37"/>
  <c r="X72" i="37"/>
  <c r="H72" i="37"/>
  <c r="AF72" i="37"/>
  <c r="AF60" i="37"/>
  <c r="BB60" i="37" s="1"/>
  <c r="R47" i="37"/>
  <c r="L47" i="37"/>
  <c r="T47" i="37"/>
  <c r="AB47" i="37"/>
  <c r="N47" i="37"/>
  <c r="V47" i="37"/>
  <c r="AD47" i="37"/>
  <c r="P47" i="37"/>
  <c r="X47" i="37"/>
  <c r="H47" i="37"/>
  <c r="AF47" i="37"/>
  <c r="N14" i="37"/>
  <c r="V14" i="37"/>
  <c r="AD14" i="37"/>
  <c r="P14" i="37"/>
  <c r="AF14" i="37"/>
  <c r="AB14" i="37"/>
  <c r="R14" i="37"/>
  <c r="Z14" i="37"/>
  <c r="N22" i="37"/>
  <c r="V22" i="37"/>
  <c r="AD22" i="37"/>
  <c r="H22" i="37"/>
  <c r="P22" i="37"/>
  <c r="X22" i="37"/>
  <c r="AF22" i="37"/>
  <c r="T22" i="37"/>
  <c r="AB22" i="37"/>
  <c r="R22" i="37"/>
  <c r="N11" i="37"/>
  <c r="AD11" i="37"/>
  <c r="H11" i="37"/>
  <c r="X11" i="37"/>
  <c r="AF11" i="37"/>
  <c r="T11" i="37"/>
  <c r="R11" i="37"/>
  <c r="Z11" i="37"/>
  <c r="N20" i="37"/>
  <c r="AD20" i="37"/>
  <c r="H20" i="37"/>
  <c r="X20" i="37"/>
  <c r="AF20" i="37"/>
  <c r="T20" i="37"/>
  <c r="AB20" i="37"/>
  <c r="T12" i="37"/>
  <c r="N12" i="37"/>
  <c r="X12" i="37"/>
  <c r="H12" i="37"/>
  <c r="AF12" i="37"/>
  <c r="P12" i="37"/>
  <c r="L42" i="37"/>
  <c r="T42" i="37"/>
  <c r="AB42" i="37"/>
  <c r="N42" i="37"/>
  <c r="V42" i="37"/>
  <c r="AD42" i="37"/>
  <c r="R42" i="37"/>
  <c r="P42" i="37"/>
  <c r="X42" i="37"/>
  <c r="H42" i="37"/>
  <c r="AF42" i="37"/>
  <c r="L46" i="37"/>
  <c r="N46" i="37"/>
  <c r="H46" i="37"/>
  <c r="T46" i="37"/>
  <c r="AB46" i="37"/>
  <c r="V46" i="37"/>
  <c r="AD46" i="37"/>
  <c r="P46" i="37"/>
  <c r="X46" i="37"/>
  <c r="AF46" i="37"/>
  <c r="R46" i="37"/>
  <c r="N15" i="37"/>
  <c r="V15" i="37"/>
  <c r="AD15" i="37"/>
  <c r="H15" i="37"/>
  <c r="P15" i="37"/>
  <c r="X15" i="37"/>
  <c r="AF15" i="37"/>
  <c r="T15" i="37"/>
  <c r="N13" i="37"/>
  <c r="H13" i="37"/>
  <c r="P13" i="37"/>
  <c r="AF13" i="37"/>
  <c r="R13" i="37"/>
  <c r="L13" i="37"/>
  <c r="T13" i="37"/>
  <c r="AB13" i="37"/>
  <c r="N38" i="37"/>
  <c r="V38" i="37"/>
  <c r="AD38" i="37"/>
  <c r="H38" i="37"/>
  <c r="P38" i="37"/>
  <c r="X38" i="37"/>
  <c r="AF38" i="37"/>
  <c r="R38" i="37"/>
  <c r="AB38" i="37"/>
  <c r="L38" i="37"/>
  <c r="L36" i="37"/>
  <c r="T36" i="37"/>
  <c r="AB36" i="37"/>
  <c r="N36" i="37"/>
  <c r="AD36" i="37"/>
  <c r="H36" i="37"/>
  <c r="P36" i="37"/>
  <c r="X36" i="37"/>
  <c r="AF36" i="37"/>
  <c r="Z36" i="37"/>
  <c r="H28" i="37"/>
  <c r="P28" i="37"/>
  <c r="X28" i="37"/>
  <c r="T28" i="37"/>
  <c r="AD28" i="37"/>
  <c r="L28" i="37"/>
  <c r="V28" i="37"/>
  <c r="AW51" i="37" s="1"/>
  <c r="AF28" i="37"/>
  <c r="N28" i="37"/>
  <c r="AB28" i="37"/>
  <c r="R55" i="37"/>
  <c r="AU55" i="37" s="1"/>
  <c r="L55" i="37"/>
  <c r="AR55" i="37" s="1"/>
  <c r="T55" i="37"/>
  <c r="AV55" i="37" s="1"/>
  <c r="AB55" i="37"/>
  <c r="AZ55" i="37" s="1"/>
  <c r="N55" i="37"/>
  <c r="V55" i="37"/>
  <c r="AW55" i="37" s="1"/>
  <c r="AD55" i="37"/>
  <c r="P55" i="37"/>
  <c r="AT55" i="37" s="1"/>
  <c r="X55" i="37"/>
  <c r="AX55" i="37" s="1"/>
  <c r="H55" i="37"/>
  <c r="AF55" i="37"/>
  <c r="BB55" i="37" s="1"/>
  <c r="L59" i="37"/>
  <c r="AR59" i="37" s="1"/>
  <c r="T59" i="37"/>
  <c r="AB59" i="37"/>
  <c r="AZ59" i="37" s="1"/>
  <c r="N59" i="37"/>
  <c r="AS59" i="37" s="1"/>
  <c r="V59" i="37"/>
  <c r="AW59" i="37" s="1"/>
  <c r="AD59" i="37"/>
  <c r="BA59" i="37" s="1"/>
  <c r="H59" i="37"/>
  <c r="P59" i="37"/>
  <c r="X59" i="37"/>
  <c r="AX59" i="37" s="1"/>
  <c r="AF59" i="37"/>
  <c r="R59" i="37"/>
  <c r="AU59" i="37" s="1"/>
  <c r="N63" i="37"/>
  <c r="V63" i="37"/>
  <c r="AW63" i="37" s="1"/>
  <c r="AD63" i="37"/>
  <c r="BA63" i="37" s="1"/>
  <c r="H63" i="37"/>
  <c r="P63" i="37"/>
  <c r="X63" i="37"/>
  <c r="AX63" i="37" s="1"/>
  <c r="AF63" i="37"/>
  <c r="BB63" i="37" s="1"/>
  <c r="R63" i="37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P71" i="37"/>
  <c r="AT71" i="37" s="1"/>
  <c r="X71" i="37"/>
  <c r="AX71" i="37" s="1"/>
  <c r="H71" i="37"/>
  <c r="AP71" i="37" s="1"/>
  <c r="AF71" i="37"/>
  <c r="BB71" i="37" s="1"/>
  <c r="P72" i="37"/>
  <c r="P56" i="37"/>
  <c r="N8" i="37"/>
  <c r="AD8" i="37"/>
  <c r="R8" i="37"/>
  <c r="X8" i="37"/>
  <c r="H8" i="37"/>
  <c r="AF8" i="37"/>
  <c r="L25" i="37"/>
  <c r="T25" i="37"/>
  <c r="AB25" i="37"/>
  <c r="N25" i="37"/>
  <c r="R25" i="37"/>
  <c r="X25" i="37"/>
  <c r="H25" i="37"/>
  <c r="AF25" i="37"/>
  <c r="P25" i="37"/>
  <c r="AF9" i="37"/>
  <c r="N9" i="37"/>
  <c r="L50" i="37"/>
  <c r="T50" i="37"/>
  <c r="AB50" i="37"/>
  <c r="N50" i="37"/>
  <c r="V50" i="37"/>
  <c r="AD50" i="37"/>
  <c r="H50" i="37"/>
  <c r="P50" i="37"/>
  <c r="X50" i="37"/>
  <c r="AF50" i="37"/>
  <c r="R50" i="37"/>
  <c r="Z50" i="37"/>
  <c r="L24" i="37"/>
  <c r="T24" i="37"/>
  <c r="AB24" i="37"/>
  <c r="N24" i="37"/>
  <c r="V24" i="37"/>
  <c r="AD24" i="37"/>
  <c r="H24" i="37"/>
  <c r="X24" i="37"/>
  <c r="AF24" i="37"/>
  <c r="R24" i="37"/>
  <c r="H23" i="37"/>
  <c r="P23" i="37"/>
  <c r="AF23" i="37"/>
  <c r="R23" i="37"/>
  <c r="N23" i="37"/>
  <c r="AD23" i="37"/>
  <c r="L23" i="37"/>
  <c r="AB23" i="37"/>
  <c r="P43" i="37"/>
  <c r="X43" i="37"/>
  <c r="AF43" i="37"/>
  <c r="R43" i="37"/>
  <c r="Z43" i="37"/>
  <c r="N43" i="37"/>
  <c r="V43" i="37"/>
  <c r="AD43" i="37"/>
  <c r="T43" i="37"/>
  <c r="AB43" i="37"/>
  <c r="L43" i="37"/>
  <c r="H29" i="37"/>
  <c r="P29" i="37"/>
  <c r="X29" i="37"/>
  <c r="AF29" i="37"/>
  <c r="R29" i="37"/>
  <c r="N29" i="37"/>
  <c r="V29" i="37"/>
  <c r="AD29" i="37"/>
  <c r="L29" i="37"/>
  <c r="AB29" i="37"/>
  <c r="H7" i="37"/>
  <c r="AF7" i="37"/>
  <c r="N7" i="37"/>
  <c r="N10" i="37"/>
  <c r="AF10" i="37"/>
  <c r="N45" i="37"/>
  <c r="V45" i="37"/>
  <c r="AD45" i="37"/>
  <c r="H45" i="37"/>
  <c r="P45" i="37"/>
  <c r="X45" i="37"/>
  <c r="AF45" i="37"/>
  <c r="R45" i="37"/>
  <c r="T45" i="37"/>
  <c r="L45" i="37"/>
  <c r="AB45" i="37"/>
  <c r="H49" i="37"/>
  <c r="P49" i="37"/>
  <c r="X49" i="37"/>
  <c r="AF49" i="37"/>
  <c r="R49" i="37"/>
  <c r="L49" i="37"/>
  <c r="T49" i="37"/>
  <c r="AB49" i="37"/>
  <c r="N49" i="37"/>
  <c r="V49" i="37"/>
  <c r="AD49" i="37"/>
  <c r="H52" i="37"/>
  <c r="P52" i="37"/>
  <c r="X52" i="37"/>
  <c r="AF52" i="37"/>
  <c r="R52" i="37"/>
  <c r="L52" i="37"/>
  <c r="T52" i="37"/>
  <c r="AB52" i="37"/>
  <c r="AD52" i="37"/>
  <c r="N52" i="37"/>
  <c r="V52" i="37"/>
  <c r="H39" i="37"/>
  <c r="P39" i="37"/>
  <c r="X39" i="37"/>
  <c r="AF39" i="37"/>
  <c r="L39" i="37"/>
  <c r="T39" i="37"/>
  <c r="AB39" i="37"/>
  <c r="N39" i="37"/>
  <c r="V39" i="37"/>
  <c r="AD39" i="37"/>
  <c r="L35" i="37"/>
  <c r="T35" i="37"/>
  <c r="AB35" i="37"/>
  <c r="N35" i="37"/>
  <c r="AD35" i="37"/>
  <c r="H35" i="37"/>
  <c r="P35" i="37"/>
  <c r="X35" i="37"/>
  <c r="AF35" i="37"/>
  <c r="R35" i="37"/>
  <c r="R31" i="37"/>
  <c r="L31" i="37"/>
  <c r="T31" i="37"/>
  <c r="AB31" i="37"/>
  <c r="N31" i="37"/>
  <c r="P31" i="37"/>
  <c r="AF31" i="37"/>
  <c r="H31" i="37"/>
  <c r="V31" i="37"/>
  <c r="L54" i="37"/>
  <c r="AR54" i="37" s="1"/>
  <c r="T54" i="37"/>
  <c r="AV54" i="37" s="1"/>
  <c r="AB54" i="37"/>
  <c r="AZ54" i="37" s="1"/>
  <c r="N54" i="37"/>
  <c r="V54" i="37"/>
  <c r="AW54" i="37" s="1"/>
  <c r="AD54" i="37"/>
  <c r="H54" i="37"/>
  <c r="P54" i="37"/>
  <c r="AT54" i="37" s="1"/>
  <c r="X54" i="37"/>
  <c r="AX54" i="37" s="1"/>
  <c r="AF54" i="37"/>
  <c r="BB54" i="37" s="1"/>
  <c r="R54" i="37"/>
  <c r="AU54" i="37" s="1"/>
  <c r="N58" i="37"/>
  <c r="V58" i="37"/>
  <c r="AW58" i="37" s="1"/>
  <c r="AD58" i="37"/>
  <c r="BA58" i="37" s="1"/>
  <c r="H58" i="37"/>
  <c r="P58" i="37"/>
  <c r="AT58" i="37" s="1"/>
  <c r="X58" i="37"/>
  <c r="AX58" i="37" s="1"/>
  <c r="AF58" i="37"/>
  <c r="R58" i="37"/>
  <c r="AU58" i="37" s="1"/>
  <c r="T58" i="37"/>
  <c r="AV58" i="37" s="1"/>
  <c r="AB58" i="37"/>
  <c r="AZ58" i="37" s="1"/>
  <c r="H62" i="37"/>
  <c r="AP62" i="37" s="1"/>
  <c r="P62" i="37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N62" i="37"/>
  <c r="V62" i="37"/>
  <c r="R66" i="37"/>
  <c r="L66" i="37"/>
  <c r="AR66" i="37" s="1"/>
  <c r="T66" i="37"/>
  <c r="AV66" i="37" s="1"/>
  <c r="AB66" i="37"/>
  <c r="AZ66" i="37" s="1"/>
  <c r="N66" i="37"/>
  <c r="V66" i="37"/>
  <c r="AW66" i="37" s="1"/>
  <c r="AD66" i="37"/>
  <c r="BA66" i="37" s="1"/>
  <c r="P66" i="37"/>
  <c r="AT66" i="37" s="1"/>
  <c r="X66" i="37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30" i="37"/>
  <c r="T30" i="37"/>
  <c r="AB30" i="37"/>
  <c r="N30" i="37"/>
  <c r="V30" i="37"/>
  <c r="AD30" i="37"/>
  <c r="R30" i="37"/>
  <c r="X30" i="37"/>
  <c r="AF30" i="37"/>
  <c r="P30" i="37"/>
  <c r="R26" i="37"/>
  <c r="Z26" i="37"/>
  <c r="T26" i="37"/>
  <c r="AB26" i="37"/>
  <c r="H26" i="37"/>
  <c r="X26" i="37"/>
  <c r="AF26" i="37"/>
  <c r="V26" i="37"/>
  <c r="AD26" i="37"/>
  <c r="N26" i="37"/>
  <c r="R16" i="37"/>
  <c r="L16" i="37"/>
  <c r="H16" i="37"/>
  <c r="P16" i="37"/>
  <c r="AF16" i="37"/>
  <c r="AD16" i="37"/>
  <c r="N16" i="37"/>
  <c r="P5" i="37"/>
  <c r="AF5" i="37"/>
  <c r="N5" i="37"/>
  <c r="R40" i="37"/>
  <c r="L40" i="37"/>
  <c r="T40" i="37"/>
  <c r="AB40" i="37"/>
  <c r="H40" i="37"/>
  <c r="P40" i="37"/>
  <c r="X40" i="37"/>
  <c r="AF40" i="37"/>
  <c r="V40" i="37"/>
  <c r="AD40" i="37"/>
  <c r="N40" i="37"/>
  <c r="R41" i="37"/>
  <c r="L41" i="37"/>
  <c r="T41" i="37"/>
  <c r="AB41" i="37"/>
  <c r="H41" i="37"/>
  <c r="P41" i="37"/>
  <c r="X41" i="37"/>
  <c r="AF41" i="37"/>
  <c r="N41" i="37"/>
  <c r="V41" i="37"/>
  <c r="AD41" i="37"/>
  <c r="AF6" i="37"/>
  <c r="N6" i="37"/>
  <c r="AD6" i="37"/>
  <c r="H44" i="37"/>
  <c r="P44" i="37"/>
  <c r="X44" i="37"/>
  <c r="AF44" i="37"/>
  <c r="R44" i="37"/>
  <c r="Z44" i="37"/>
  <c r="V44" i="37"/>
  <c r="L44" i="37"/>
  <c r="AB44" i="37"/>
  <c r="N44" i="37"/>
  <c r="AD44" i="37"/>
  <c r="T44" i="37"/>
  <c r="H48" i="37"/>
  <c r="P48" i="37"/>
  <c r="X48" i="37"/>
  <c r="AF48" i="37"/>
  <c r="R48" i="37"/>
  <c r="L48" i="37"/>
  <c r="T48" i="37"/>
  <c r="AB48" i="37"/>
  <c r="AD48" i="37"/>
  <c r="N48" i="37"/>
  <c r="V48" i="37"/>
  <c r="R51" i="37"/>
  <c r="L51" i="37"/>
  <c r="T51" i="37"/>
  <c r="AB51" i="37"/>
  <c r="N51" i="37"/>
  <c r="V51" i="37"/>
  <c r="AD51" i="37"/>
  <c r="P51" i="37"/>
  <c r="X51" i="37"/>
  <c r="H51" i="37"/>
  <c r="AF51" i="37"/>
  <c r="Z19" i="37"/>
  <c r="L19" i="37"/>
  <c r="N19" i="37"/>
  <c r="AD19" i="37"/>
  <c r="H19" i="37"/>
  <c r="AF19" i="37"/>
  <c r="P19" i="37"/>
  <c r="X19" i="37"/>
  <c r="L34" i="37"/>
  <c r="T34" i="37"/>
  <c r="AB34" i="37"/>
  <c r="N34" i="37"/>
  <c r="AD34" i="37"/>
  <c r="H34" i="37"/>
  <c r="P34" i="37"/>
  <c r="X34" i="37"/>
  <c r="AF34" i="37"/>
  <c r="R33" i="37"/>
  <c r="L33" i="37"/>
  <c r="T33" i="37"/>
  <c r="N33" i="37"/>
  <c r="V33" i="37"/>
  <c r="P33" i="37"/>
  <c r="X33" i="37"/>
  <c r="H33" i="37"/>
  <c r="AD33" i="37"/>
  <c r="L53" i="37"/>
  <c r="AR53" i="37" s="1"/>
  <c r="T53" i="37"/>
  <c r="AV53" i="37" s="1"/>
  <c r="AB53" i="37"/>
  <c r="N53" i="37"/>
  <c r="AS53" i="37" s="1"/>
  <c r="V53" i="37"/>
  <c r="AD53" i="37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F57" i="37"/>
  <c r="BB57" i="37" s="1"/>
  <c r="R57" i="37"/>
  <c r="AU57" i="37" s="1"/>
  <c r="Z57" i="37"/>
  <c r="L57" i="37"/>
  <c r="AR57" i="37" s="1"/>
  <c r="T57" i="37"/>
  <c r="AV57" i="37" s="1"/>
  <c r="AB57" i="37"/>
  <c r="N57" i="37"/>
  <c r="V57" i="37"/>
  <c r="AW57" i="37" s="1"/>
  <c r="H61" i="37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V61" i="37"/>
  <c r="AW61" i="37" s="1"/>
  <c r="AD61" i="37"/>
  <c r="BA61" i="37" s="1"/>
  <c r="R65" i="37"/>
  <c r="AU65" i="37" s="1"/>
  <c r="L65" i="37"/>
  <c r="AR65" i="37" s="1"/>
  <c r="T65" i="37"/>
  <c r="AB65" i="37"/>
  <c r="AZ65" i="37" s="1"/>
  <c r="N65" i="37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F65" i="37"/>
  <c r="BB65" i="37" s="1"/>
  <c r="T21" i="37"/>
  <c r="F21" i="37"/>
  <c r="N21" i="37"/>
  <c r="AM4" i="37"/>
  <c r="AL4" i="37"/>
  <c r="Y2" i="10" l="1"/>
  <c r="X39" i="10"/>
  <c r="J2" i="10"/>
  <c r="I39" i="10"/>
  <c r="G2" i="10"/>
  <c r="F39" i="10"/>
  <c r="D2" i="10"/>
  <c r="C39" i="10"/>
  <c r="S2" i="10"/>
  <c r="R39" i="10"/>
  <c r="AK2" i="10"/>
  <c r="AJ39" i="10"/>
  <c r="AE2" i="10"/>
  <c r="AD39" i="10"/>
  <c r="AN2" i="10"/>
  <c r="AM39" i="10"/>
  <c r="V2" i="10"/>
  <c r="U39" i="10"/>
  <c r="M2" i="10"/>
  <c r="L39" i="10"/>
  <c r="P2" i="10"/>
  <c r="O39" i="10"/>
  <c r="AT2" i="10"/>
  <c r="AS39" i="10"/>
  <c r="AQ2" i="10"/>
  <c r="AP39" i="10"/>
  <c r="AH2" i="10"/>
  <c r="AG39" i="10"/>
  <c r="AB2" i="10"/>
  <c r="AA39" i="10"/>
  <c r="AS48" i="53"/>
  <c r="AT49" i="53"/>
  <c r="AW49" i="53"/>
  <c r="BB49" i="53"/>
  <c r="AS49" i="53"/>
  <c r="BA49" i="53"/>
  <c r="BA72" i="51"/>
  <c r="AS72" i="51"/>
  <c r="AZ72" i="51"/>
  <c r="AW72" i="51"/>
  <c r="AZ69" i="51"/>
  <c r="AZ68" i="51"/>
  <c r="AZ52" i="50"/>
  <c r="AX53" i="50"/>
  <c r="BB52" i="50"/>
  <c r="AZ53" i="50"/>
  <c r="AR53" i="50"/>
  <c r="AT53" i="50"/>
  <c r="AV52" i="50"/>
  <c r="AV53" i="50"/>
  <c r="AP52" i="50"/>
  <c r="AX52" i="50"/>
  <c r="BA46" i="53"/>
  <c r="AQ29" i="41"/>
  <c r="AU29" i="41"/>
  <c r="AW28" i="41"/>
  <c r="AU28" i="41"/>
  <c r="AT52" i="37"/>
  <c r="BB63" i="44"/>
  <c r="AR66" i="44"/>
  <c r="AT58" i="48"/>
  <c r="BB58" i="48"/>
  <c r="AV58" i="48"/>
  <c r="AV61" i="44"/>
  <c r="AT60" i="44"/>
  <c r="AX63" i="44"/>
  <c r="AV65" i="44"/>
  <c r="AR62" i="44"/>
  <c r="AP65" i="44"/>
  <c r="AT63" i="44"/>
  <c r="AX60" i="44"/>
  <c r="BB62" i="44"/>
  <c r="AR52" i="37"/>
  <c r="BB51" i="37"/>
  <c r="AY28" i="41"/>
  <c r="AY25" i="41"/>
  <c r="AQ28" i="41"/>
  <c r="AS28" i="41"/>
  <c r="AW29" i="41"/>
  <c r="BA28" i="41"/>
  <c r="AZ47" i="42"/>
  <c r="AP46" i="42"/>
  <c r="BB46" i="42"/>
  <c r="AR46" i="42"/>
  <c r="AR43" i="42"/>
  <c r="AZ46" i="42"/>
  <c r="BB43" i="42"/>
  <c r="AV46" i="42"/>
  <c r="AP41" i="42"/>
  <c r="AZ44" i="42"/>
  <c r="AV45" i="42"/>
  <c r="AV39" i="42"/>
  <c r="BB41" i="42"/>
  <c r="AT43" i="42"/>
  <c r="AP42" i="42"/>
  <c r="AP39" i="42"/>
  <c r="AT39" i="42"/>
  <c r="AV43" i="42"/>
  <c r="AR40" i="42"/>
  <c r="BB45" i="42"/>
  <c r="AV59" i="48"/>
  <c r="AT59" i="48"/>
  <c r="AP59" i="48"/>
  <c r="BB60" i="48"/>
  <c r="AV60" i="48"/>
  <c r="AT60" i="48"/>
  <c r="AZ59" i="48"/>
  <c r="AP58" i="48"/>
  <c r="AP60" i="48"/>
  <c r="AZ58" i="48"/>
  <c r="AZ57" i="48"/>
  <c r="AW26" i="41"/>
  <c r="AU26" i="41"/>
  <c r="AY27" i="41"/>
  <c r="AS26" i="41"/>
  <c r="AQ26" i="41"/>
  <c r="AQ27" i="41"/>
  <c r="AW27" i="41"/>
  <c r="BA27" i="41"/>
  <c r="AS27" i="41"/>
  <c r="BA26" i="41"/>
  <c r="AY26" i="41"/>
  <c r="AU27" i="41"/>
  <c r="AT42" i="42"/>
  <c r="AZ43" i="42"/>
  <c r="AV42" i="42"/>
  <c r="AZ45" i="42"/>
  <c r="AT40" i="42"/>
  <c r="AV44" i="42"/>
  <c r="AR41" i="42"/>
  <c r="AV41" i="42"/>
  <c r="BB42" i="42"/>
  <c r="AZ41" i="42"/>
  <c r="AR45" i="42"/>
  <c r="AZ40" i="42"/>
  <c r="AR39" i="42"/>
  <c r="BB40" i="42"/>
  <c r="AT41" i="42"/>
  <c r="AT38" i="42"/>
  <c r="AZ39" i="42"/>
  <c r="AR42" i="42"/>
  <c r="AP45" i="42"/>
  <c r="AV40" i="42"/>
  <c r="AZ42" i="42"/>
  <c r="AP43" i="42"/>
  <c r="AP44" i="42"/>
  <c r="BB44" i="42"/>
  <c r="AT44" i="42"/>
  <c r="AT37" i="42"/>
  <c r="BB52" i="37"/>
  <c r="AX52" i="37"/>
  <c r="AV51" i="37"/>
  <c r="BB69" i="43"/>
  <c r="AV63" i="44"/>
  <c r="AP64" i="44"/>
  <c r="AZ63" i="44"/>
  <c r="AR60" i="44"/>
  <c r="AT61" i="44"/>
  <c r="AV64" i="44"/>
  <c r="BB64" i="44"/>
  <c r="BB66" i="44"/>
  <c r="AZ66" i="44"/>
  <c r="AX62" i="44"/>
  <c r="AZ64" i="44"/>
  <c r="AR61" i="44"/>
  <c r="AP61" i="44"/>
  <c r="AP62" i="44"/>
  <c r="AT62" i="44"/>
  <c r="BB65" i="44"/>
  <c r="AT64" i="44"/>
  <c r="AX61" i="44"/>
  <c r="BB60" i="44"/>
  <c r="AZ58" i="44"/>
  <c r="AZ65" i="44"/>
  <c r="AR63" i="44"/>
  <c r="AP66" i="44"/>
  <c r="AX64" i="44"/>
  <c r="BB61" i="44"/>
  <c r="AZ62" i="44"/>
  <c r="AR64" i="44"/>
  <c r="AP63" i="44"/>
  <c r="AX65" i="44"/>
  <c r="AZ61" i="44"/>
  <c r="AV60" i="44"/>
  <c r="AV62" i="44"/>
  <c r="AR65" i="44"/>
  <c r="AT58" i="44"/>
  <c r="AX66" i="44"/>
  <c r="AZ60" i="44"/>
  <c r="AP60" i="44"/>
  <c r="AT59" i="44"/>
  <c r="BA48" i="53"/>
  <c r="AW48" i="53"/>
  <c r="BB48" i="53"/>
  <c r="AT48" i="53"/>
  <c r="AX48" i="53"/>
  <c r="AV50" i="37"/>
  <c r="AZ50" i="37"/>
  <c r="BA50" i="37"/>
  <c r="AS50" i="37"/>
  <c r="AW50" i="37"/>
  <c r="AR38" i="42"/>
  <c r="AP38" i="42"/>
  <c r="AV38" i="42"/>
  <c r="AZ38" i="42"/>
  <c r="BB38" i="42"/>
  <c r="AK6" i="10"/>
  <c r="AP47" i="53"/>
  <c r="AW47" i="53"/>
  <c r="AX46" i="53"/>
  <c r="AS45" i="53"/>
  <c r="AT47" i="53"/>
  <c r="AW46" i="53"/>
  <c r="BB46" i="53"/>
  <c r="BA47" i="53"/>
  <c r="AS46" i="53"/>
  <c r="BB47" i="53"/>
  <c r="AX47" i="53"/>
  <c r="AT46" i="53"/>
  <c r="AP46" i="53"/>
  <c r="AS47" i="53"/>
  <c r="AS69" i="51"/>
  <c r="BA69" i="51"/>
  <c r="AS70" i="51"/>
  <c r="AW69" i="51"/>
  <c r="AW71" i="51"/>
  <c r="AZ70" i="51"/>
  <c r="AW70" i="51"/>
  <c r="AW68" i="51"/>
  <c r="BA71" i="51"/>
  <c r="AS71" i="51"/>
  <c r="BA68" i="51"/>
  <c r="AS68" i="51"/>
  <c r="BA70" i="51"/>
  <c r="BB56" i="48"/>
  <c r="AV56" i="48"/>
  <c r="AV55" i="48"/>
  <c r="AT57" i="48"/>
  <c r="AP56" i="48"/>
  <c r="AV57" i="48"/>
  <c r="AP55" i="48"/>
  <c r="AT55" i="48"/>
  <c r="BB57" i="48"/>
  <c r="AT56" i="48"/>
  <c r="AZ55" i="48"/>
  <c r="BB55" i="48"/>
  <c r="AZ56" i="48"/>
  <c r="AP57" i="48"/>
  <c r="AS25" i="41"/>
  <c r="AW44" i="53"/>
  <c r="AV59" i="44"/>
  <c r="AP57" i="44"/>
  <c r="AP59" i="44"/>
  <c r="AR57" i="44"/>
  <c r="AT55" i="44"/>
  <c r="BB59" i="44"/>
  <c r="AZ57" i="44"/>
  <c r="AV57" i="44"/>
  <c r="AX59" i="44"/>
  <c r="BB58" i="44"/>
  <c r="AZ59" i="44"/>
  <c r="AR58" i="44"/>
  <c r="AX57" i="44"/>
  <c r="AT56" i="44"/>
  <c r="AP58" i="44"/>
  <c r="AT57" i="44"/>
  <c r="AV58" i="44"/>
  <c r="AR59" i="44"/>
  <c r="AX58" i="44"/>
  <c r="BB57" i="44"/>
  <c r="J29" i="44"/>
  <c r="BB44" i="53"/>
  <c r="AH57" i="41"/>
  <c r="BC57" i="41" s="1"/>
  <c r="AT64" i="37"/>
  <c r="BB58" i="37"/>
  <c r="BB59" i="37"/>
  <c r="AV59" i="37"/>
  <c r="AS55" i="37"/>
  <c r="AS61" i="37"/>
  <c r="AU63" i="37"/>
  <c r="AR51" i="37"/>
  <c r="BB67" i="37"/>
  <c r="AP61" i="37"/>
  <c r="AX66" i="37"/>
  <c r="AT63" i="37"/>
  <c r="AR63" i="37"/>
  <c r="BA53" i="37"/>
  <c r="BA70" i="37"/>
  <c r="AU66" i="37"/>
  <c r="AR50" i="37"/>
  <c r="AT59" i="37"/>
  <c r="BA51" i="37"/>
  <c r="AW64" i="37"/>
  <c r="AZ52" i="37"/>
  <c r="BA52" i="37"/>
  <c r="AZ61" i="37"/>
  <c r="AX57" i="37"/>
  <c r="AW53" i="37"/>
  <c r="AW62" i="37"/>
  <c r="AT62" i="37"/>
  <c r="AP50" i="37"/>
  <c r="AU50" i="37"/>
  <c r="AZ49" i="37"/>
  <c r="AS67" i="37"/>
  <c r="AP55" i="37"/>
  <c r="AS72" i="37"/>
  <c r="AS64" i="37"/>
  <c r="AS60" i="37"/>
  <c r="AV52" i="37"/>
  <c r="AW52" i="37"/>
  <c r="BA57" i="37"/>
  <c r="BA64" i="37"/>
  <c r="AS65" i="37"/>
  <c r="BA54" i="37"/>
  <c r="BB50" i="37"/>
  <c r="AX50" i="37"/>
  <c r="AR58" i="37"/>
  <c r="AS62" i="37"/>
  <c r="AX51" i="37"/>
  <c r="AZ57" i="37"/>
  <c r="AZ53" i="37"/>
  <c r="AZ62" i="37"/>
  <c r="AT50" i="37"/>
  <c r="AT51" i="37"/>
  <c r="BB68" i="37"/>
  <c r="BB64" i="37"/>
  <c r="AV64" i="37"/>
  <c r="AV60" i="37"/>
  <c r="AS56" i="37"/>
  <c r="AU52" i="37"/>
  <c r="AP65" i="37"/>
  <c r="BA62" i="37"/>
  <c r="AS57" i="37"/>
  <c r="BA71" i="37"/>
  <c r="AV65" i="37"/>
  <c r="AS66" i="37"/>
  <c r="AS58" i="37"/>
  <c r="AS54" i="37"/>
  <c r="AS63" i="37"/>
  <c r="BA55" i="37"/>
  <c r="AS51" i="37"/>
  <c r="AP51" i="37"/>
  <c r="AX68" i="37"/>
  <c r="AX64" i="37"/>
  <c r="AU53" i="37"/>
  <c r="AH33" i="53"/>
  <c r="AV49" i="37"/>
  <c r="AU49" i="37"/>
  <c r="AW49" i="37"/>
  <c r="AR49" i="37"/>
  <c r="AX49" i="37"/>
  <c r="AS49" i="37"/>
  <c r="BB49" i="37"/>
  <c r="BA49" i="37"/>
  <c r="AT49" i="37"/>
  <c r="AP49" i="37"/>
  <c r="AS41" i="53"/>
  <c r="AH55" i="53"/>
  <c r="BC55" i="53" s="1"/>
  <c r="AH37" i="41"/>
  <c r="BC37" i="41" s="1"/>
  <c r="AH41" i="41"/>
  <c r="BC41" i="41" s="1"/>
  <c r="AH33" i="41"/>
  <c r="BC33" i="41" s="1"/>
  <c r="AH45" i="41"/>
  <c r="BC45" i="41" s="1"/>
  <c r="AW64" i="51"/>
  <c r="AW33" i="52"/>
  <c r="AT38" i="53"/>
  <c r="AT41" i="53"/>
  <c r="AH67" i="41"/>
  <c r="BC67" i="41" s="1"/>
  <c r="AH49" i="41"/>
  <c r="BC49" i="41" s="1"/>
  <c r="AH24" i="41"/>
  <c r="AH60" i="41"/>
  <c r="BC60" i="41" s="1"/>
  <c r="AH42" i="41"/>
  <c r="BC42" i="41" s="1"/>
  <c r="AH70" i="41"/>
  <c r="BC70" i="41" s="1"/>
  <c r="AH26" i="41"/>
  <c r="J57" i="44"/>
  <c r="AH50" i="44"/>
  <c r="J58" i="44"/>
  <c r="AP45" i="53"/>
  <c r="AW41" i="53"/>
  <c r="AH52" i="41"/>
  <c r="BC52" i="41" s="1"/>
  <c r="AH69" i="41"/>
  <c r="BC69" i="41" s="1"/>
  <c r="AH29" i="41"/>
  <c r="AZ56" i="44"/>
  <c r="AS32" i="52"/>
  <c r="AV56" i="44"/>
  <c r="AX56" i="44"/>
  <c r="AT44" i="53"/>
  <c r="AX42" i="53"/>
  <c r="BB41" i="53"/>
  <c r="BB51" i="48"/>
  <c r="AW67" i="51"/>
  <c r="AP51" i="48"/>
  <c r="BA33" i="52"/>
  <c r="AR56" i="44"/>
  <c r="J59" i="45"/>
  <c r="J52" i="45"/>
  <c r="J112" i="45"/>
  <c r="J120" i="45"/>
  <c r="J125" i="45"/>
  <c r="J53" i="45"/>
  <c r="J113" i="45"/>
  <c r="J43" i="45"/>
  <c r="J116" i="45"/>
  <c r="J63" i="45"/>
  <c r="J110" i="45"/>
  <c r="J58" i="45"/>
  <c r="J126" i="45"/>
  <c r="J130" i="45"/>
  <c r="J115" i="45"/>
  <c r="J122" i="45"/>
  <c r="J123" i="45"/>
  <c r="J124" i="45"/>
  <c r="J127" i="45"/>
  <c r="J128" i="45"/>
  <c r="J61" i="45"/>
  <c r="J114" i="45"/>
  <c r="J129" i="45"/>
  <c r="J60" i="45"/>
  <c r="J131" i="45"/>
  <c r="J119" i="45"/>
  <c r="J132" i="45"/>
  <c r="J117" i="45"/>
  <c r="J118" i="45"/>
  <c r="J111" i="45"/>
  <c r="J121" i="45"/>
  <c r="F73" i="46"/>
  <c r="F17" i="46"/>
  <c r="F29" i="46"/>
  <c r="R7" i="51"/>
  <c r="R10" i="51"/>
  <c r="BA25" i="41"/>
  <c r="H83" i="49"/>
  <c r="H90" i="49"/>
  <c r="H79" i="49"/>
  <c r="H98" i="49"/>
  <c r="H89" i="49"/>
  <c r="H82" i="49"/>
  <c r="H77" i="49"/>
  <c r="H74" i="49"/>
  <c r="H69" i="49"/>
  <c r="H112" i="49"/>
  <c r="H116" i="49"/>
  <c r="H120" i="49"/>
  <c r="H124" i="49"/>
  <c r="H128" i="49"/>
  <c r="H132" i="49"/>
  <c r="H136" i="49"/>
  <c r="H140" i="49"/>
  <c r="H144" i="49"/>
  <c r="H97" i="49"/>
  <c r="H88" i="49"/>
  <c r="H96" i="49"/>
  <c r="H91" i="49"/>
  <c r="H93" i="49"/>
  <c r="H76" i="49"/>
  <c r="H73" i="49"/>
  <c r="H58" i="49"/>
  <c r="H65" i="49"/>
  <c r="H66" i="49"/>
  <c r="H71" i="49"/>
  <c r="H72" i="49"/>
  <c r="H114" i="49"/>
  <c r="H115" i="49"/>
  <c r="H118" i="49"/>
  <c r="H119" i="49"/>
  <c r="H122" i="49"/>
  <c r="H123" i="49"/>
  <c r="H126" i="49"/>
  <c r="H127" i="49"/>
  <c r="H130" i="49"/>
  <c r="H131" i="49"/>
  <c r="H99" i="49"/>
  <c r="H133" i="49"/>
  <c r="H141" i="49"/>
  <c r="H147" i="49"/>
  <c r="H151" i="49"/>
  <c r="H155" i="49"/>
  <c r="H159" i="49"/>
  <c r="H163" i="49"/>
  <c r="H167" i="49"/>
  <c r="H171" i="49"/>
  <c r="H175" i="49"/>
  <c r="H179" i="49"/>
  <c r="H183" i="49"/>
  <c r="H187" i="49"/>
  <c r="H191" i="49"/>
  <c r="H195" i="49"/>
  <c r="H199" i="49"/>
  <c r="H203" i="49"/>
  <c r="H207" i="49"/>
  <c r="H50" i="49"/>
  <c r="H110" i="49"/>
  <c r="H31" i="49"/>
  <c r="H85" i="49"/>
  <c r="H95" i="49"/>
  <c r="H81" i="49"/>
  <c r="H134" i="49"/>
  <c r="H142" i="49"/>
  <c r="H135" i="49"/>
  <c r="H143" i="49"/>
  <c r="H148" i="49"/>
  <c r="H152" i="49"/>
  <c r="H156" i="49"/>
  <c r="H160" i="49"/>
  <c r="H100" i="49"/>
  <c r="H84" i="49"/>
  <c r="H111" i="49"/>
  <c r="H86" i="49"/>
  <c r="H125" i="49"/>
  <c r="H139" i="49"/>
  <c r="H201" i="49"/>
  <c r="H202" i="49"/>
  <c r="H137" i="49"/>
  <c r="H164" i="49"/>
  <c r="H188" i="49"/>
  <c r="H198" i="49"/>
  <c r="H146" i="49"/>
  <c r="H154" i="49"/>
  <c r="H92" i="49"/>
  <c r="H75" i="49"/>
  <c r="H129" i="49"/>
  <c r="H157" i="49"/>
  <c r="H168" i="49"/>
  <c r="H180" i="49"/>
  <c r="H184" i="49"/>
  <c r="H206" i="49"/>
  <c r="H162" i="49"/>
  <c r="H161" i="49"/>
  <c r="H200" i="49"/>
  <c r="H208" i="49"/>
  <c r="H117" i="49"/>
  <c r="H138" i="49"/>
  <c r="H150" i="49"/>
  <c r="H158" i="49"/>
  <c r="H149" i="49"/>
  <c r="H176" i="49"/>
  <c r="H192" i="49"/>
  <c r="H196" i="49"/>
  <c r="H204" i="49"/>
  <c r="H205" i="49"/>
  <c r="H121" i="49"/>
  <c r="H172" i="49"/>
  <c r="H70" i="49"/>
  <c r="H165" i="49"/>
  <c r="H166" i="49"/>
  <c r="H169" i="49"/>
  <c r="H170" i="49"/>
  <c r="H173" i="49"/>
  <c r="H174" i="49"/>
  <c r="H177" i="49"/>
  <c r="H178" i="49"/>
  <c r="H181" i="49"/>
  <c r="H182" i="49"/>
  <c r="H185" i="49"/>
  <c r="H186" i="49"/>
  <c r="H189" i="49"/>
  <c r="H190" i="49"/>
  <c r="H193" i="49"/>
  <c r="H194" i="49"/>
  <c r="H197" i="49"/>
  <c r="H87" i="49"/>
  <c r="H80" i="49"/>
  <c r="H78" i="49"/>
  <c r="H94" i="49"/>
  <c r="H113" i="49"/>
  <c r="H145" i="49"/>
  <c r="H153" i="49"/>
  <c r="BA41" i="53"/>
  <c r="BA43" i="53"/>
  <c r="AX41" i="53"/>
  <c r="AX45" i="53"/>
  <c r="AW59" i="51"/>
  <c r="AO25" i="41"/>
  <c r="AH63" i="45"/>
  <c r="AH117" i="45"/>
  <c r="AH122" i="45"/>
  <c r="AH110" i="45"/>
  <c r="AH113" i="45"/>
  <c r="AH114" i="45"/>
  <c r="AH111" i="45"/>
  <c r="AH118" i="45"/>
  <c r="AH119" i="45"/>
  <c r="AH120" i="45"/>
  <c r="AH131" i="45"/>
  <c r="AH121" i="45"/>
  <c r="AH124" i="45"/>
  <c r="AH127" i="45"/>
  <c r="AH116" i="45"/>
  <c r="AH132" i="45"/>
  <c r="AH125" i="45"/>
  <c r="AH115" i="45"/>
  <c r="AH43" i="45"/>
  <c r="AH123" i="45"/>
  <c r="AH126" i="45"/>
  <c r="AH128" i="45"/>
  <c r="AH129" i="45"/>
  <c r="AH112" i="45"/>
  <c r="AH130" i="45"/>
  <c r="AH6" i="10"/>
  <c r="P85" i="49"/>
  <c r="P93" i="49"/>
  <c r="P73" i="49"/>
  <c r="P65" i="49"/>
  <c r="P71" i="49"/>
  <c r="P114" i="49"/>
  <c r="P118" i="49"/>
  <c r="P122" i="49"/>
  <c r="P126" i="49"/>
  <c r="P130" i="49"/>
  <c r="P84" i="49"/>
  <c r="P92" i="49"/>
  <c r="P81" i="49"/>
  <c r="P31" i="49"/>
  <c r="P91" i="49"/>
  <c r="P80" i="49"/>
  <c r="P76" i="49"/>
  <c r="P58" i="49"/>
  <c r="P66" i="49"/>
  <c r="P72" i="49"/>
  <c r="P115" i="49"/>
  <c r="P119" i="49"/>
  <c r="P123" i="49"/>
  <c r="P127" i="49"/>
  <c r="P131" i="49"/>
  <c r="P89" i="49"/>
  <c r="P94" i="49"/>
  <c r="P77" i="49"/>
  <c r="P74" i="49"/>
  <c r="P69" i="49"/>
  <c r="P112" i="49"/>
  <c r="P116" i="49"/>
  <c r="P120" i="49"/>
  <c r="P124" i="49"/>
  <c r="P128" i="49"/>
  <c r="P137" i="49"/>
  <c r="P145" i="49"/>
  <c r="P149" i="49"/>
  <c r="P153" i="49"/>
  <c r="P157" i="49"/>
  <c r="P161" i="49"/>
  <c r="P165" i="49"/>
  <c r="P169" i="49"/>
  <c r="P173" i="49"/>
  <c r="P177" i="49"/>
  <c r="P181" i="49"/>
  <c r="P185" i="49"/>
  <c r="P189" i="49"/>
  <c r="P193" i="49"/>
  <c r="P100" i="49"/>
  <c r="P138" i="49"/>
  <c r="P139" i="49"/>
  <c r="P98" i="49"/>
  <c r="P86" i="49"/>
  <c r="P96" i="49"/>
  <c r="P79" i="49"/>
  <c r="P78" i="49"/>
  <c r="P75" i="49"/>
  <c r="P70" i="49"/>
  <c r="P113" i="49"/>
  <c r="P117" i="49"/>
  <c r="P121" i="49"/>
  <c r="P125" i="49"/>
  <c r="P129" i="49"/>
  <c r="P132" i="49"/>
  <c r="P140" i="49"/>
  <c r="P146" i="49"/>
  <c r="P150" i="49"/>
  <c r="P154" i="49"/>
  <c r="P158" i="49"/>
  <c r="P162" i="49"/>
  <c r="P166" i="49"/>
  <c r="P170" i="49"/>
  <c r="P174" i="49"/>
  <c r="P178" i="49"/>
  <c r="P182" i="49"/>
  <c r="P186" i="49"/>
  <c r="P190" i="49"/>
  <c r="P194" i="49"/>
  <c r="P99" i="49"/>
  <c r="P97" i="49"/>
  <c r="P83" i="49"/>
  <c r="P87" i="49"/>
  <c r="P151" i="49"/>
  <c r="P159" i="49"/>
  <c r="P199" i="49"/>
  <c r="P207" i="49"/>
  <c r="P202" i="49"/>
  <c r="P203" i="49"/>
  <c r="P135" i="49"/>
  <c r="P148" i="49"/>
  <c r="P134" i="49"/>
  <c r="P164" i="49"/>
  <c r="P180" i="49"/>
  <c r="P192" i="49"/>
  <c r="P82" i="49"/>
  <c r="P143" i="49"/>
  <c r="P144" i="49"/>
  <c r="P152" i="49"/>
  <c r="P160" i="49"/>
  <c r="P208" i="49"/>
  <c r="P136" i="49"/>
  <c r="P168" i="49"/>
  <c r="P196" i="49"/>
  <c r="P197" i="49"/>
  <c r="P206" i="49"/>
  <c r="P142" i="49"/>
  <c r="P200" i="49"/>
  <c r="P141" i="49"/>
  <c r="P201" i="49"/>
  <c r="P156" i="49"/>
  <c r="P172" i="49"/>
  <c r="P176" i="49"/>
  <c r="P184" i="49"/>
  <c r="P188" i="49"/>
  <c r="P204" i="49"/>
  <c r="P198" i="49"/>
  <c r="P205" i="49"/>
  <c r="P90" i="49"/>
  <c r="P95" i="49"/>
  <c r="P147" i="49"/>
  <c r="P155" i="49"/>
  <c r="P163" i="49"/>
  <c r="P167" i="49"/>
  <c r="P171" i="49"/>
  <c r="P175" i="49"/>
  <c r="P179" i="49"/>
  <c r="P183" i="49"/>
  <c r="P187" i="49"/>
  <c r="P191" i="49"/>
  <c r="P195" i="49"/>
  <c r="P88" i="49"/>
  <c r="P133" i="49"/>
  <c r="AZ66" i="51"/>
  <c r="Z121" i="45"/>
  <c r="Z59" i="45"/>
  <c r="Z43" i="45"/>
  <c r="Z125" i="45"/>
  <c r="Z120" i="45"/>
  <c r="Z129" i="45"/>
  <c r="Z124" i="45"/>
  <c r="Z52" i="45"/>
  <c r="Z110" i="45"/>
  <c r="Z119" i="45"/>
  <c r="Z58" i="45"/>
  <c r="Z132" i="45"/>
  <c r="Z115" i="45"/>
  <c r="Z63" i="45"/>
  <c r="Z61" i="45"/>
  <c r="Z114" i="45"/>
  <c r="Z123" i="45"/>
  <c r="Z131" i="45"/>
  <c r="Z60" i="45"/>
  <c r="Z126" i="45"/>
  <c r="Z122" i="45"/>
  <c r="Z111" i="45"/>
  <c r="Z128" i="45"/>
  <c r="Z118" i="45"/>
  <c r="Z127" i="45"/>
  <c r="Z113" i="45"/>
  <c r="Z130" i="45"/>
  <c r="Z117" i="45"/>
  <c r="Z112" i="45"/>
  <c r="Z116" i="45"/>
  <c r="Z53" i="45"/>
  <c r="R120" i="45"/>
  <c r="R126" i="45"/>
  <c r="R127" i="45"/>
  <c r="R60" i="45"/>
  <c r="R114" i="45"/>
  <c r="R132" i="45"/>
  <c r="R125" i="45"/>
  <c r="R61" i="45"/>
  <c r="R59" i="45"/>
  <c r="R113" i="45"/>
  <c r="R123" i="45"/>
  <c r="R119" i="45"/>
  <c r="R129" i="45"/>
  <c r="R52" i="45"/>
  <c r="R121" i="45"/>
  <c r="R43" i="45"/>
  <c r="R58" i="45"/>
  <c r="R115" i="45"/>
  <c r="R122" i="45"/>
  <c r="R112" i="45"/>
  <c r="R128" i="45"/>
  <c r="R117" i="45"/>
  <c r="R131" i="45"/>
  <c r="R111" i="45"/>
  <c r="R63" i="45"/>
  <c r="R124" i="45"/>
  <c r="R118" i="45"/>
  <c r="R116" i="45"/>
  <c r="R53" i="45"/>
  <c r="R130" i="45"/>
  <c r="R110" i="45"/>
  <c r="AF50" i="49"/>
  <c r="AF31" i="49"/>
  <c r="AF111" i="49"/>
  <c r="AF80" i="49"/>
  <c r="AF91" i="49"/>
  <c r="AF77" i="49"/>
  <c r="AF177" i="49"/>
  <c r="AF180" i="49"/>
  <c r="AF124" i="49"/>
  <c r="AF94" i="49"/>
  <c r="AF92" i="49"/>
  <c r="AF150" i="49"/>
  <c r="AF132" i="49"/>
  <c r="AF110" i="49"/>
  <c r="AF96" i="49"/>
  <c r="AF157" i="49"/>
  <c r="AF129" i="49"/>
  <c r="AF133" i="49"/>
  <c r="AF58" i="49"/>
  <c r="AF90" i="49"/>
  <c r="AF138" i="49"/>
  <c r="AF84" i="49"/>
  <c r="AF134" i="49"/>
  <c r="AF71" i="49"/>
  <c r="AF86" i="49"/>
  <c r="AF172" i="49"/>
  <c r="AF115" i="49"/>
  <c r="AF137" i="49"/>
  <c r="AF158" i="49"/>
  <c r="AF195" i="49"/>
  <c r="AF136" i="49"/>
  <c r="AF95" i="49"/>
  <c r="AF202" i="49"/>
  <c r="AF146" i="49"/>
  <c r="AF206" i="49"/>
  <c r="AF200" i="49"/>
  <c r="AF85" i="49"/>
  <c r="AF159" i="49"/>
  <c r="AF122" i="49"/>
  <c r="AF208" i="49"/>
  <c r="AF193" i="49"/>
  <c r="AF189" i="49"/>
  <c r="AF119" i="49"/>
  <c r="AF121" i="49"/>
  <c r="AF113" i="49"/>
  <c r="AF188" i="49"/>
  <c r="AF123" i="49"/>
  <c r="AF190" i="49"/>
  <c r="AF198" i="49"/>
  <c r="AF131" i="49"/>
  <c r="AF73" i="49"/>
  <c r="AF160" i="49"/>
  <c r="AF152" i="49"/>
  <c r="AF76" i="49"/>
  <c r="AF194" i="49"/>
  <c r="AF114" i="49"/>
  <c r="AF142" i="49"/>
  <c r="AF87" i="49"/>
  <c r="AF147" i="49"/>
  <c r="AF204" i="49"/>
  <c r="AF205" i="49"/>
  <c r="AF120" i="49"/>
  <c r="AF149" i="49"/>
  <c r="AF184" i="49"/>
  <c r="AF148" i="49"/>
  <c r="AF97" i="49"/>
  <c r="AF201" i="49"/>
  <c r="AF183" i="49"/>
  <c r="AF161" i="49"/>
  <c r="AF170" i="49"/>
  <c r="AF165" i="49"/>
  <c r="AF175" i="49"/>
  <c r="AF151" i="49"/>
  <c r="AF93" i="49"/>
  <c r="AF182" i="49"/>
  <c r="AF176" i="49"/>
  <c r="AF65" i="49"/>
  <c r="AF186" i="49"/>
  <c r="AF128" i="49"/>
  <c r="AF98" i="49"/>
  <c r="AF112" i="49"/>
  <c r="AF66" i="49"/>
  <c r="AF162" i="49"/>
  <c r="AF196" i="49"/>
  <c r="AF187" i="49"/>
  <c r="AF154" i="49"/>
  <c r="AF130" i="49"/>
  <c r="AF145" i="49"/>
  <c r="AF207" i="49"/>
  <c r="AF100" i="49"/>
  <c r="AF118" i="49"/>
  <c r="AF178" i="49"/>
  <c r="AF155" i="49"/>
  <c r="AF117" i="49"/>
  <c r="AF125" i="49"/>
  <c r="AF83" i="49"/>
  <c r="AF179" i="49"/>
  <c r="AF168" i="49"/>
  <c r="AF163" i="49"/>
  <c r="AF164" i="49"/>
  <c r="AF141" i="49"/>
  <c r="AF126" i="49"/>
  <c r="AF171" i="49"/>
  <c r="AF197" i="49"/>
  <c r="AF169" i="49"/>
  <c r="AF166" i="49"/>
  <c r="AF69" i="49"/>
  <c r="AF135" i="49"/>
  <c r="AF185" i="49"/>
  <c r="AF81" i="49"/>
  <c r="AF75" i="49"/>
  <c r="AF140" i="49"/>
  <c r="AF167" i="49"/>
  <c r="AF156" i="49"/>
  <c r="AF143" i="49"/>
  <c r="AF82" i="49"/>
  <c r="AF153" i="49"/>
  <c r="AF174" i="49"/>
  <c r="AF139" i="49"/>
  <c r="AF127" i="49"/>
  <c r="AF191" i="49"/>
  <c r="AF173" i="49"/>
  <c r="AF70" i="49"/>
  <c r="AF89" i="49"/>
  <c r="AF116" i="49"/>
  <c r="AF88" i="49"/>
  <c r="AF78" i="49"/>
  <c r="AF74" i="49"/>
  <c r="AF99" i="49"/>
  <c r="AF192" i="49"/>
  <c r="AF181" i="49"/>
  <c r="AF79" i="49"/>
  <c r="AF144" i="49"/>
  <c r="AF72" i="49"/>
  <c r="AF199" i="49"/>
  <c r="AF203" i="49"/>
  <c r="AW25" i="41"/>
  <c r="AQ25" i="41"/>
  <c r="AX51" i="50"/>
  <c r="AV51" i="50"/>
  <c r="AP51" i="50"/>
  <c r="BB49" i="50"/>
  <c r="AW56" i="51"/>
  <c r="AZ67" i="51"/>
  <c r="AS66" i="51"/>
  <c r="BA32" i="52"/>
  <c r="AW31" i="52"/>
  <c r="AP44" i="53"/>
  <c r="AS44" i="53"/>
  <c r="AT45" i="53"/>
  <c r="AW43" i="53"/>
  <c r="AP43" i="53"/>
  <c r="AW45" i="53"/>
  <c r="BB43" i="53"/>
  <c r="AX44" i="53"/>
  <c r="AW39" i="53"/>
  <c r="BB45" i="53"/>
  <c r="BA45" i="53"/>
  <c r="AS43" i="53"/>
  <c r="BA42" i="53"/>
  <c r="AP41" i="53"/>
  <c r="AP42" i="53"/>
  <c r="AT43" i="53"/>
  <c r="AT42" i="53"/>
  <c r="AW42" i="53"/>
  <c r="BB42" i="53"/>
  <c r="AX43" i="53"/>
  <c r="BA44" i="53"/>
  <c r="AS42" i="53"/>
  <c r="AS38" i="53"/>
  <c r="AP40" i="53"/>
  <c r="AW32" i="52"/>
  <c r="AS33" i="52"/>
  <c r="AS29" i="52"/>
  <c r="AS31" i="52"/>
  <c r="AW66" i="51"/>
  <c r="BA56" i="51"/>
  <c r="BA66" i="51"/>
  <c r="BA67" i="51"/>
  <c r="AS67" i="51"/>
  <c r="BA62" i="51"/>
  <c r="AZ65" i="51"/>
  <c r="AZ51" i="50"/>
  <c r="AT51" i="50"/>
  <c r="AV50" i="50"/>
  <c r="AR51" i="50"/>
  <c r="BB51" i="50"/>
  <c r="BB49" i="48"/>
  <c r="AP56" i="44"/>
  <c r="BB56" i="44"/>
  <c r="AX60" i="43"/>
  <c r="AU25" i="41"/>
  <c r="AB6" i="10"/>
  <c r="AE6" i="10"/>
  <c r="AS39" i="53"/>
  <c r="AS40" i="53"/>
  <c r="AS63" i="51"/>
  <c r="AZ57" i="51"/>
  <c r="AS61" i="51"/>
  <c r="AZ60" i="51"/>
  <c r="AZ58" i="51"/>
  <c r="BB50" i="50"/>
  <c r="AV49" i="50"/>
  <c r="AZ49" i="50"/>
  <c r="AP50" i="50"/>
  <c r="AX49" i="50"/>
  <c r="AP49" i="50"/>
  <c r="AZ50" i="50"/>
  <c r="AT49" i="50"/>
  <c r="AR49" i="50"/>
  <c r="AX50" i="50"/>
  <c r="AR50" i="50"/>
  <c r="AT50" i="50"/>
  <c r="AT53" i="48"/>
  <c r="AV52" i="48"/>
  <c r="AT54" i="48"/>
  <c r="AV54" i="48"/>
  <c r="AP49" i="48"/>
  <c r="AP54" i="48"/>
  <c r="AZ54" i="48"/>
  <c r="BB54" i="48"/>
  <c r="AT49" i="48"/>
  <c r="AT72" i="46"/>
  <c r="AX47" i="37"/>
  <c r="AR46" i="37"/>
  <c r="AX46" i="37"/>
  <c r="AR34" i="42"/>
  <c r="AP37" i="42"/>
  <c r="AP36" i="42"/>
  <c r="AV31" i="42"/>
  <c r="AZ37" i="42"/>
  <c r="AR55" i="44"/>
  <c r="BB55" i="44"/>
  <c r="AX55" i="44"/>
  <c r="AP55" i="44"/>
  <c r="AZ55" i="44"/>
  <c r="AV55" i="44"/>
  <c r="BB48" i="37"/>
  <c r="AR48" i="37"/>
  <c r="AO55" i="37"/>
  <c r="AO63" i="37"/>
  <c r="AO51" i="37"/>
  <c r="AO58" i="37"/>
  <c r="AO54" i="37"/>
  <c r="AO62" i="37"/>
  <c r="AO52" i="37"/>
  <c r="AO53" i="37"/>
  <c r="AI11" i="37"/>
  <c r="AL11" i="37" s="1"/>
  <c r="AO61" i="37"/>
  <c r="BA46" i="37"/>
  <c r="AO49" i="37"/>
  <c r="AO67" i="37"/>
  <c r="AO71" i="37"/>
  <c r="AO50" i="37"/>
  <c r="AO68" i="37"/>
  <c r="AO60" i="37"/>
  <c r="AO70" i="37"/>
  <c r="AT47" i="37"/>
  <c r="AV48" i="37"/>
  <c r="AO66" i="37"/>
  <c r="AO64" i="37"/>
  <c r="AO46" i="37"/>
  <c r="AO56" i="37"/>
  <c r="AO57" i="37"/>
  <c r="AO69" i="37"/>
  <c r="AO65" i="37"/>
  <c r="AO59" i="37"/>
  <c r="AP48" i="37"/>
  <c r="AO48" i="37"/>
  <c r="AV45" i="37"/>
  <c r="BB46" i="37"/>
  <c r="BA47" i="37"/>
  <c r="BA48" i="37"/>
  <c r="AO47" i="37"/>
  <c r="AR47" i="37"/>
  <c r="AR45" i="37"/>
  <c r="AW48" i="37"/>
  <c r="AX48" i="37"/>
  <c r="AW47" i="37"/>
  <c r="AS47" i="37"/>
  <c r="AS48" i="37"/>
  <c r="AW46" i="37"/>
  <c r="AT46" i="37"/>
  <c r="AP46" i="37"/>
  <c r="AZ47" i="37"/>
  <c r="AU48" i="37"/>
  <c r="AZ48" i="37"/>
  <c r="BB47" i="37"/>
  <c r="AV47" i="37"/>
  <c r="AS46" i="37"/>
  <c r="AT48" i="37"/>
  <c r="BA44" i="37"/>
  <c r="AZ45" i="37"/>
  <c r="AU46" i="37"/>
  <c r="AZ46" i="37"/>
  <c r="AP47" i="37"/>
  <c r="AX45" i="37"/>
  <c r="AT45" i="37"/>
  <c r="BB44" i="37"/>
  <c r="AV43" i="37"/>
  <c r="AU44" i="37"/>
  <c r="BA45" i="37"/>
  <c r="AT44" i="37"/>
  <c r="AW45" i="37"/>
  <c r="AO44" i="37"/>
  <c r="AZ44" i="37"/>
  <c r="BB45" i="37"/>
  <c r="AR44" i="37"/>
  <c r="AS44" i="37"/>
  <c r="AU45" i="37"/>
  <c r="AP45" i="37"/>
  <c r="AX44" i="37"/>
  <c r="AO45" i="37"/>
  <c r="AS45" i="37"/>
  <c r="AV44" i="37"/>
  <c r="AW44" i="37"/>
  <c r="AW43" i="37"/>
  <c r="AZ43" i="37"/>
  <c r="AX43" i="37"/>
  <c r="AO38" i="37"/>
  <c r="AT43" i="37"/>
  <c r="AP43" i="37"/>
  <c r="AV35" i="42"/>
  <c r="AT35" i="42"/>
  <c r="AV36" i="42"/>
  <c r="BB37" i="42"/>
  <c r="AZ36" i="42"/>
  <c r="AR37" i="42"/>
  <c r="AR36" i="42"/>
  <c r="AV37" i="42"/>
  <c r="BB36" i="42"/>
  <c r="AT36" i="42"/>
  <c r="AP31" i="42"/>
  <c r="AT29" i="42"/>
  <c r="AY24" i="41"/>
  <c r="AW24" i="41"/>
  <c r="AQ24" i="41"/>
  <c r="AS24" i="41"/>
  <c r="AU24" i="41"/>
  <c r="BA24" i="41"/>
  <c r="AQ22" i="41"/>
  <c r="AV50" i="48"/>
  <c r="AV51" i="48"/>
  <c r="AZ50" i="48"/>
  <c r="AT50" i="48"/>
  <c r="AT52" i="48"/>
  <c r="AP52" i="48"/>
  <c r="AV49" i="48"/>
  <c r="AT51" i="48"/>
  <c r="AZ49" i="48"/>
  <c r="AZ51" i="48"/>
  <c r="BB50" i="48"/>
  <c r="AP50" i="48"/>
  <c r="AZ53" i="48"/>
  <c r="AP53" i="48"/>
  <c r="BB52" i="48"/>
  <c r="AV53" i="48"/>
  <c r="AZ52" i="48"/>
  <c r="BB53" i="48"/>
  <c r="BA70" i="46"/>
  <c r="AT70" i="46"/>
  <c r="AP50" i="46"/>
  <c r="AX70" i="46"/>
  <c r="BB72" i="46"/>
  <c r="AP72" i="46"/>
  <c r="AT39" i="53"/>
  <c r="AX40" i="53"/>
  <c r="BB40" i="53"/>
  <c r="AX36" i="53"/>
  <c r="AT36" i="53"/>
  <c r="BB36" i="53"/>
  <c r="D28" i="34"/>
  <c r="AX39" i="53"/>
  <c r="BB39" i="53"/>
  <c r="AP39" i="53"/>
  <c r="AW40" i="53"/>
  <c r="BA40" i="53"/>
  <c r="AS36" i="53"/>
  <c r="BA36" i="53"/>
  <c r="BA39" i="53"/>
  <c r="AT40" i="53"/>
  <c r="AP36" i="53"/>
  <c r="AW36" i="53"/>
  <c r="AX38" i="53"/>
  <c r="AP38" i="53"/>
  <c r="AW38" i="53"/>
  <c r="BA38" i="53"/>
  <c r="BB38" i="53"/>
  <c r="AS29" i="53"/>
  <c r="BA31" i="52"/>
  <c r="BA63" i="51"/>
  <c r="BA54" i="51"/>
  <c r="AS57" i="51"/>
  <c r="BA58" i="51"/>
  <c r="BA64" i="51"/>
  <c r="BA59" i="51"/>
  <c r="AZ62" i="51"/>
  <c r="AO56" i="51"/>
  <c r="BA65" i="51"/>
  <c r="AS54" i="51"/>
  <c r="BA60" i="51"/>
  <c r="AW60" i="51"/>
  <c r="AW58" i="51"/>
  <c r="AS56" i="51"/>
  <c r="AZ54" i="51"/>
  <c r="BA52" i="51"/>
  <c r="AS59" i="51"/>
  <c r="AZ55" i="51"/>
  <c r="BA53" i="51"/>
  <c r="AW63" i="51"/>
  <c r="AW61" i="51"/>
  <c r="AS58" i="51"/>
  <c r="AS65" i="51"/>
  <c r="AZ59" i="51"/>
  <c r="AZ63" i="51"/>
  <c r="BA55" i="51"/>
  <c r="AS64" i="51"/>
  <c r="AS55" i="51"/>
  <c r="AZ56" i="51"/>
  <c r="AZ64" i="51"/>
  <c r="AW65" i="51"/>
  <c r="BA57" i="51"/>
  <c r="AW54" i="51"/>
  <c r="AW62" i="51"/>
  <c r="AS60" i="51"/>
  <c r="AS62" i="51"/>
  <c r="AZ61" i="51"/>
  <c r="BA61" i="51"/>
  <c r="AS48" i="51"/>
  <c r="N25" i="43"/>
  <c r="T25" i="43"/>
  <c r="F25" i="43"/>
  <c r="X22" i="43"/>
  <c r="R25" i="43"/>
  <c r="AF22" i="43"/>
  <c r="J25" i="43"/>
  <c r="P43" i="43"/>
  <c r="P25" i="43"/>
  <c r="Y6" i="10"/>
  <c r="AT35" i="53"/>
  <c r="AS53" i="51"/>
  <c r="AW53" i="51"/>
  <c r="AZ49" i="51"/>
  <c r="AZ53" i="51"/>
  <c r="BA50" i="51"/>
  <c r="AZ48" i="51"/>
  <c r="AW50" i="51"/>
  <c r="AW51" i="51"/>
  <c r="AW52" i="51"/>
  <c r="AZ51" i="51"/>
  <c r="AX63" i="47"/>
  <c r="AS71" i="46"/>
  <c r="AX71" i="46"/>
  <c r="AS70" i="46"/>
  <c r="AT71" i="46"/>
  <c r="BB71" i="46"/>
  <c r="AP71" i="46"/>
  <c r="AX72" i="46"/>
  <c r="BA71" i="46"/>
  <c r="AS72" i="46"/>
  <c r="BA72" i="46"/>
  <c r="BB70" i="46"/>
  <c r="AP70" i="46"/>
  <c r="AR43" i="37"/>
  <c r="AO43" i="37"/>
  <c r="AU42" i="37"/>
  <c r="AW33" i="37"/>
  <c r="AS43" i="37"/>
  <c r="AX42" i="37"/>
  <c r="AR29" i="37"/>
  <c r="AW42" i="37"/>
  <c r="BA43" i="37"/>
  <c r="BB43" i="37"/>
  <c r="AU43" i="37"/>
  <c r="AS41" i="37"/>
  <c r="AX41" i="37"/>
  <c r="AR42" i="37"/>
  <c r="BA41" i="37"/>
  <c r="AT42" i="37"/>
  <c r="AP34" i="42"/>
  <c r="BB33" i="42"/>
  <c r="AZ34" i="42"/>
  <c r="AP35" i="42"/>
  <c r="AZ32" i="42"/>
  <c r="BB34" i="42"/>
  <c r="AT32" i="42"/>
  <c r="AP32" i="42"/>
  <c r="AR32" i="42"/>
  <c r="AZ33" i="42"/>
  <c r="AR33" i="42"/>
  <c r="AV33" i="42"/>
  <c r="AT31" i="42"/>
  <c r="AT33" i="42"/>
  <c r="AT30" i="42"/>
  <c r="AR31" i="42"/>
  <c r="BB35" i="42"/>
  <c r="AZ31" i="42"/>
  <c r="AV34" i="42"/>
  <c r="AT34" i="42"/>
  <c r="AR35" i="42"/>
  <c r="BB32" i="42"/>
  <c r="AZ35" i="42"/>
  <c r="AV32" i="42"/>
  <c r="BB31" i="42"/>
  <c r="AP33" i="42"/>
  <c r="BB29" i="42"/>
  <c r="AV29" i="42"/>
  <c r="AR30" i="42"/>
  <c r="AY23" i="41"/>
  <c r="AS22" i="41"/>
  <c r="BA22" i="41"/>
  <c r="AW22" i="41"/>
  <c r="AY22" i="41"/>
  <c r="AQ23" i="41"/>
  <c r="AU22" i="41"/>
  <c r="AW21" i="41"/>
  <c r="BA23" i="41"/>
  <c r="AU23" i="41"/>
  <c r="AW23" i="41"/>
  <c r="AS23" i="41"/>
  <c r="AU19" i="41"/>
  <c r="AS21" i="41"/>
  <c r="AQ21" i="41"/>
  <c r="BA19" i="41"/>
  <c r="AT61" i="47"/>
  <c r="V6" i="10"/>
  <c r="BB56" i="46"/>
  <c r="AP49" i="46"/>
  <c r="AT63" i="47"/>
  <c r="BA61" i="47"/>
  <c r="AX35" i="53"/>
  <c r="AP35" i="53"/>
  <c r="AW35" i="53"/>
  <c r="AS34" i="53"/>
  <c r="BA35" i="53"/>
  <c r="BB35" i="53"/>
  <c r="AS35" i="53"/>
  <c r="AX33" i="53"/>
  <c r="BA33" i="53"/>
  <c r="BA29" i="52"/>
  <c r="AW29" i="52"/>
  <c r="BA51" i="51"/>
  <c r="AS49" i="51"/>
  <c r="AS50" i="51"/>
  <c r="AS52" i="51"/>
  <c r="AZ50" i="51"/>
  <c r="AZ52" i="51"/>
  <c r="AS51" i="51"/>
  <c r="AY72" i="49"/>
  <c r="AP63" i="47"/>
  <c r="AT62" i="47"/>
  <c r="AW63" i="47"/>
  <c r="BA63" i="47"/>
  <c r="AS63" i="47"/>
  <c r="BB62" i="47"/>
  <c r="BB63" i="47"/>
  <c r="AP62" i="47"/>
  <c r="BA62" i="47"/>
  <c r="AS61" i="47"/>
  <c r="AS62" i="47"/>
  <c r="BB61" i="47"/>
  <c r="AX62" i="47"/>
  <c r="AP61" i="47"/>
  <c r="AW62" i="47"/>
  <c r="AW61" i="47"/>
  <c r="AX61" i="47"/>
  <c r="AR32" i="45"/>
  <c r="AS42" i="37"/>
  <c r="AW40" i="37"/>
  <c r="AR36" i="37"/>
  <c r="AZ41" i="37"/>
  <c r="AO41" i="37"/>
  <c r="AO42" i="37"/>
  <c r="AV40" i="37"/>
  <c r="BB41" i="37"/>
  <c r="BB42" i="37"/>
  <c r="AR40" i="37"/>
  <c r="AF24" i="10"/>
  <c r="AO37" i="37"/>
  <c r="AP37" i="37"/>
  <c r="BA42" i="37"/>
  <c r="AV41" i="37"/>
  <c r="AT41" i="37"/>
  <c r="AR41" i="37"/>
  <c r="AP42" i="37"/>
  <c r="AP41" i="37"/>
  <c r="AU41" i="37"/>
  <c r="AZ37" i="37"/>
  <c r="AV42" i="37"/>
  <c r="AZ42" i="37"/>
  <c r="AX39" i="37"/>
  <c r="AW41" i="37"/>
  <c r="AX30" i="37"/>
  <c r="AS40" i="37"/>
  <c r="AX33" i="37"/>
  <c r="AS37" i="37"/>
  <c r="AV37" i="37"/>
  <c r="BA39" i="37"/>
  <c r="BA37" i="37"/>
  <c r="BB40" i="37"/>
  <c r="AW39" i="37"/>
  <c r="AW37" i="37"/>
  <c r="BA33" i="37"/>
  <c r="BB38" i="37"/>
  <c r="AS39" i="37"/>
  <c r="AR35" i="37"/>
  <c r="BB37" i="37"/>
  <c r="AT39" i="37"/>
  <c r="AR24" i="10"/>
  <c r="AR37" i="37"/>
  <c r="AZ38" i="37"/>
  <c r="AV38" i="37"/>
  <c r="AZ40" i="37"/>
  <c r="AU40" i="37"/>
  <c r="AU37" i="37"/>
  <c r="AP24" i="42"/>
  <c r="AZ30" i="42"/>
  <c r="BB30" i="42"/>
  <c r="AP29" i="42"/>
  <c r="AP30" i="42"/>
  <c r="AR26" i="42"/>
  <c r="AZ29" i="42"/>
  <c r="AV30" i="42"/>
  <c r="AR29" i="42"/>
  <c r="AS19" i="41"/>
  <c r="AW20" i="41"/>
  <c r="AY20" i="41"/>
  <c r="AQ20" i="41"/>
  <c r="AS20" i="41"/>
  <c r="AY19" i="41"/>
  <c r="BA20" i="41"/>
  <c r="BA21" i="41"/>
  <c r="AQ19" i="41"/>
  <c r="AY21" i="41"/>
  <c r="AU20" i="41"/>
  <c r="AW19" i="41"/>
  <c r="AU21" i="41"/>
  <c r="S6" i="10"/>
  <c r="AT37" i="37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P33" i="37"/>
  <c r="BA31" i="37"/>
  <c r="AP32" i="37"/>
  <c r="AS32" i="37"/>
  <c r="AO34" i="37"/>
  <c r="AW29" i="37"/>
  <c r="AV28" i="37"/>
  <c r="BB33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9" i="10"/>
  <c r="E19" i="10" s="1"/>
  <c r="D36" i="10"/>
  <c r="E36" i="10" s="1"/>
  <c r="D10" i="10"/>
  <c r="P19" i="10"/>
  <c r="Q19" i="10" s="1"/>
  <c r="AP32" i="53"/>
  <c r="AW30" i="53"/>
  <c r="AT31" i="53"/>
  <c r="AC18" i="10"/>
  <c r="AW33" i="53"/>
  <c r="AP34" i="53"/>
  <c r="AO18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21" i="10"/>
  <c r="AC21" i="10"/>
  <c r="Q21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58" i="47"/>
  <c r="BB60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8" i="10"/>
  <c r="H29" i="10"/>
  <c r="AT28" i="53"/>
  <c r="AS28" i="53"/>
  <c r="Q18" i="10"/>
  <c r="AR28" i="10"/>
  <c r="H18" i="10"/>
  <c r="Q29" i="10"/>
  <c r="E28" i="10"/>
  <c r="AF29" i="10"/>
  <c r="AF28" i="10"/>
  <c r="AR18" i="10"/>
  <c r="AO29" i="10"/>
  <c r="E29" i="10"/>
  <c r="AC28" i="10"/>
  <c r="AP28" i="53"/>
  <c r="T29" i="10"/>
  <c r="T28" i="10"/>
  <c r="AF18" i="10"/>
  <c r="BB28" i="53"/>
  <c r="AC29" i="10"/>
  <c r="Q28" i="10"/>
  <c r="BA28" i="53"/>
  <c r="AW28" i="53"/>
  <c r="AR29" i="10"/>
  <c r="H28" i="10"/>
  <c r="T18" i="10"/>
  <c r="AO28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59" i="47"/>
  <c r="AW60" i="47"/>
  <c r="AS58" i="47"/>
  <c r="AS59" i="47"/>
  <c r="BB65" i="46"/>
  <c r="AT53" i="46"/>
  <c r="AS60" i="46"/>
  <c r="BB57" i="46"/>
  <c r="BB59" i="46"/>
  <c r="BB68" i="46"/>
  <c r="AX64" i="46"/>
  <c r="AT55" i="46"/>
  <c r="AT67" i="46"/>
  <c r="AP52" i="46"/>
  <c r="AX60" i="46"/>
  <c r="AR30" i="10"/>
  <c r="T30" i="10"/>
  <c r="H30" i="10"/>
  <c r="AL30" i="10"/>
  <c r="Z30" i="10"/>
  <c r="AF30" i="10"/>
  <c r="N30" i="10"/>
  <c r="AX60" i="47"/>
  <c r="AX58" i="47"/>
  <c r="AT58" i="47"/>
  <c r="BA60" i="47"/>
  <c r="BB58" i="47"/>
  <c r="AP60" i="47"/>
  <c r="AW59" i="47"/>
  <c r="BA59" i="47"/>
  <c r="AT60" i="47"/>
  <c r="AT59" i="47"/>
  <c r="AP58" i="47"/>
  <c r="BB59" i="47"/>
  <c r="AX59" i="47"/>
  <c r="AW58" i="47"/>
  <c r="AS60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5" i="10"/>
  <c r="Q15" i="10"/>
  <c r="AC15" i="10"/>
  <c r="AO15" i="10"/>
  <c r="AV29" i="37"/>
  <c r="AW35" i="37"/>
  <c r="AZ31" i="37"/>
  <c r="BA29" i="37"/>
  <c r="AV34" i="37"/>
  <c r="AW30" i="37"/>
  <c r="AS35" i="37"/>
  <c r="AO35" i="37"/>
  <c r="AO32" i="37"/>
  <c r="AT32" i="37"/>
  <c r="AR34" i="37"/>
  <c r="AS30" i="37"/>
  <c r="AO28" i="37"/>
  <c r="BA35" i="37"/>
  <c r="AV30" i="37"/>
  <c r="AU30" i="37"/>
  <c r="BB32" i="37"/>
  <c r="AV32" i="37"/>
  <c r="AR32" i="37"/>
  <c r="AP28" i="37"/>
  <c r="BB34" i="37"/>
  <c r="AV31" i="37"/>
  <c r="AR33" i="37"/>
  <c r="AS29" i="37"/>
  <c r="AT29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Z29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48" i="51"/>
  <c r="T64" i="51"/>
  <c r="T56" i="51"/>
  <c r="T38" i="51"/>
  <c r="T65" i="51"/>
  <c r="T62" i="51"/>
  <c r="T9" i="51"/>
  <c r="AS17" i="41"/>
  <c r="AH47" i="41"/>
  <c r="BC47" i="41" s="1"/>
  <c r="AH55" i="41"/>
  <c r="BC55" i="41" s="1"/>
  <c r="AH19" i="41"/>
  <c r="AH38" i="41"/>
  <c r="BC38" i="41" s="1"/>
  <c r="AH64" i="41"/>
  <c r="BC64" i="41" s="1"/>
  <c r="AH71" i="41"/>
  <c r="BC71" i="41" s="1"/>
  <c r="BC29" i="41"/>
  <c r="AH40" i="41"/>
  <c r="BC40" i="41" s="1"/>
  <c r="AH58" i="41"/>
  <c r="BC58" i="41" s="1"/>
  <c r="AH37" i="44"/>
  <c r="AH32" i="41"/>
  <c r="BC32" i="41" s="1"/>
  <c r="AH46" i="41"/>
  <c r="BC46" i="41" s="1"/>
  <c r="AH51" i="41"/>
  <c r="BC51" i="41" s="1"/>
  <c r="AH57" i="44"/>
  <c r="AH65" i="44"/>
  <c r="AH65" i="37"/>
  <c r="AH71" i="37"/>
  <c r="AH32" i="37"/>
  <c r="AH42" i="44"/>
  <c r="AH54" i="53"/>
  <c r="BC54" i="53" s="1"/>
  <c r="AH73" i="46"/>
  <c r="AH29" i="44"/>
  <c r="BC65" i="44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31" i="52"/>
  <c r="Z19" i="52"/>
  <c r="Z32" i="52"/>
  <c r="Z17" i="52"/>
  <c r="Z34" i="52"/>
  <c r="AY34" i="52" s="1"/>
  <c r="Z40" i="52"/>
  <c r="AY40" i="52" s="1"/>
  <c r="Z50" i="52"/>
  <c r="AY50" i="52" s="1"/>
  <c r="Z63" i="52"/>
  <c r="AY63" i="52" s="1"/>
  <c r="Z15" i="52"/>
  <c r="Z14" i="52"/>
  <c r="Z38" i="52"/>
  <c r="AY38" i="52" s="1"/>
  <c r="Z44" i="52"/>
  <c r="AY44" i="52" s="1"/>
  <c r="Z54" i="52"/>
  <c r="AY54" i="52" s="1"/>
  <c r="Z69" i="52"/>
  <c r="AY69" i="52" s="1"/>
  <c r="Z11" i="52"/>
  <c r="Z26" i="52"/>
  <c r="Z27" i="52"/>
  <c r="AI21" i="10" s="1"/>
  <c r="Z22" i="52"/>
  <c r="Z42" i="52"/>
  <c r="AY42" i="52" s="1"/>
  <c r="Z47" i="52"/>
  <c r="AY47" i="52" s="1"/>
  <c r="Z61" i="52"/>
  <c r="AY61" i="52" s="1"/>
  <c r="Z70" i="52"/>
  <c r="AY70" i="52" s="1"/>
  <c r="Z73" i="46"/>
  <c r="Z28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5" i="46"/>
  <c r="V73" i="46"/>
  <c r="V17" i="46"/>
  <c r="V29" i="46"/>
  <c r="AV31" i="50"/>
  <c r="T71" i="51"/>
  <c r="T61" i="51"/>
  <c r="AV21" i="42"/>
  <c r="T72" i="51"/>
  <c r="AV70" i="51" s="1"/>
  <c r="T52" i="51"/>
  <c r="T11" i="51"/>
  <c r="T19" i="51"/>
  <c r="T18" i="51"/>
  <c r="T46" i="51"/>
  <c r="T42" i="51"/>
  <c r="AV17" i="48"/>
  <c r="T21" i="51"/>
  <c r="T33" i="51"/>
  <c r="T53" i="51"/>
  <c r="R65" i="52"/>
  <c r="AU65" i="52" s="1"/>
  <c r="R55" i="52"/>
  <c r="AU55" i="52" s="1"/>
  <c r="R32" i="52"/>
  <c r="AU32" i="52" s="1"/>
  <c r="R35" i="52"/>
  <c r="AU35" i="52" s="1"/>
  <c r="R16" i="52"/>
  <c r="R66" i="52"/>
  <c r="AU66" i="52" s="1"/>
  <c r="R52" i="42"/>
  <c r="AU52" i="42" s="1"/>
  <c r="R73" i="46"/>
  <c r="R29" i="46"/>
  <c r="R23" i="42"/>
  <c r="R28" i="52"/>
  <c r="R48" i="52"/>
  <c r="AU48" i="52" s="1"/>
  <c r="R65" i="42"/>
  <c r="AU65" i="42" s="1"/>
  <c r="R52" i="52"/>
  <c r="AU52" i="52" s="1"/>
  <c r="P6" i="43"/>
  <c r="P19" i="43"/>
  <c r="P50" i="43"/>
  <c r="P64" i="43"/>
  <c r="P48" i="43"/>
  <c r="P42" i="43"/>
  <c r="AT19" i="42"/>
  <c r="P69" i="43"/>
  <c r="P17" i="43"/>
  <c r="P11" i="43"/>
  <c r="P30" i="43"/>
  <c r="AT47" i="46"/>
  <c r="L53" i="51"/>
  <c r="AR21" i="42"/>
  <c r="L18" i="51"/>
  <c r="L30" i="51"/>
  <c r="L61" i="51"/>
  <c r="AR27" i="37"/>
  <c r="L29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1" i="47"/>
  <c r="AS7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21" i="53"/>
  <c r="J32" i="53"/>
  <c r="J62" i="53"/>
  <c r="AQ62" i="53" s="1"/>
  <c r="J13" i="53"/>
  <c r="J61" i="53"/>
  <c r="AQ61" i="53" s="1"/>
  <c r="J11" i="53"/>
  <c r="J39" i="53"/>
  <c r="J63" i="53"/>
  <c r="AQ63" i="53" s="1"/>
  <c r="J65" i="53"/>
  <c r="AQ65" i="53" s="1"/>
  <c r="J35" i="53"/>
  <c r="J42" i="53"/>
  <c r="K28" i="10" s="1"/>
  <c r="J24" i="53"/>
  <c r="J17" i="46"/>
  <c r="J73" i="46"/>
  <c r="J29" i="46"/>
  <c r="J48" i="53"/>
  <c r="K29" i="10" s="1"/>
  <c r="J7" i="53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15" i="47"/>
  <c r="AX25" i="47"/>
  <c r="AS19" i="47"/>
  <c r="AP21" i="47"/>
  <c r="AP27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35" i="47"/>
  <c r="AO28" i="49"/>
  <c r="AY28" i="49"/>
  <c r="BA16" i="47"/>
  <c r="AT16" i="47"/>
  <c r="AS66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25" i="47"/>
  <c r="AX39" i="47"/>
  <c r="BB55" i="47"/>
  <c r="AT32" i="47"/>
  <c r="AT48" i="47"/>
  <c r="AW17" i="47"/>
  <c r="AW21" i="47"/>
  <c r="BB24" i="47"/>
  <c r="BB35" i="47"/>
  <c r="AT66" i="47"/>
  <c r="AW16" i="47"/>
  <c r="AS47" i="47"/>
  <c r="AS34" i="47"/>
  <c r="AX13" i="47"/>
  <c r="BA28" i="47"/>
  <c r="BB14" i="47"/>
  <c r="BB39" i="47"/>
  <c r="BB42" i="47"/>
  <c r="AX29" i="47"/>
  <c r="AX27" i="47"/>
  <c r="AX45" i="47"/>
  <c r="AT5" i="47"/>
  <c r="AW11" i="47"/>
  <c r="AW67" i="47"/>
  <c r="BA68" i="47"/>
  <c r="BA36" i="47"/>
  <c r="BA55" i="47"/>
  <c r="AS38" i="47"/>
  <c r="AS46" i="47"/>
  <c r="BB9" i="46"/>
  <c r="BA10" i="46"/>
  <c r="AX39" i="46"/>
  <c r="AT10" i="46"/>
  <c r="AT22" i="46"/>
  <c r="BA12" i="46"/>
  <c r="AS31" i="46"/>
  <c r="AT30" i="46"/>
  <c r="AP28" i="46"/>
  <c r="BA16" i="46"/>
  <c r="AX17" i="46"/>
  <c r="H17" i="43"/>
  <c r="H46" i="43"/>
  <c r="AP19" i="45"/>
  <c r="H9" i="43"/>
  <c r="H76" i="43"/>
  <c r="H30" i="43"/>
  <c r="H39" i="43"/>
  <c r="AP8" i="45"/>
  <c r="H52" i="43"/>
  <c r="H73" i="43"/>
  <c r="H59" i="43"/>
  <c r="H50" i="43"/>
  <c r="H65" i="43"/>
  <c r="H26" i="43"/>
  <c r="H12" i="43"/>
  <c r="H62" i="43"/>
  <c r="H45" i="43"/>
  <c r="AP20" i="45"/>
  <c r="AP26" i="47"/>
  <c r="AP55" i="47"/>
  <c r="AP6" i="47"/>
  <c r="AP20" i="53"/>
  <c r="H74" i="43"/>
  <c r="H41" i="43"/>
  <c r="H66" i="43"/>
  <c r="H29" i="43"/>
  <c r="H51" i="43"/>
  <c r="H56" i="43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8" i="47"/>
  <c r="AT34" i="50"/>
  <c r="AS10" i="53"/>
  <c r="BA19" i="53"/>
  <c r="AR30" i="44"/>
  <c r="AZ27" i="44"/>
  <c r="AU14" i="49"/>
  <c r="AY11" i="41"/>
  <c r="AQ16" i="41"/>
  <c r="BA37" i="47"/>
  <c r="BA26" i="53"/>
  <c r="AW6" i="53"/>
  <c r="BB5" i="53"/>
  <c r="BB10" i="53"/>
  <c r="AY24" i="49"/>
  <c r="AZ30" i="50"/>
  <c r="AS6" i="41"/>
  <c r="AZ5" i="42"/>
  <c r="BA5" i="53"/>
  <c r="AH16" i="37"/>
  <c r="BB7" i="42"/>
  <c r="AV19" i="44"/>
  <c r="AT39" i="48"/>
  <c r="Z16" i="37"/>
  <c r="BA19" i="37"/>
  <c r="Z28" i="37"/>
  <c r="AH61" i="37"/>
  <c r="AH44" i="37"/>
  <c r="BB8" i="37"/>
  <c r="AH59" i="37"/>
  <c r="Z68" i="37"/>
  <c r="AW7" i="41"/>
  <c r="AU15" i="41"/>
  <c r="AT5" i="42"/>
  <c r="BB5" i="42"/>
  <c r="AF9" i="43"/>
  <c r="AF14" i="43"/>
  <c r="AF13" i="43"/>
  <c r="AF77" i="43"/>
  <c r="BB70" i="43" s="1"/>
  <c r="AF68" i="43"/>
  <c r="AF50" i="43"/>
  <c r="AF45" i="43"/>
  <c r="AF48" i="43"/>
  <c r="H21" i="43"/>
  <c r="H11" i="43"/>
  <c r="H64" i="43"/>
  <c r="H49" i="43"/>
  <c r="H55" i="43"/>
  <c r="H40" i="43"/>
  <c r="P29" i="43"/>
  <c r="P63" i="43"/>
  <c r="P52" i="43"/>
  <c r="P40" i="43"/>
  <c r="F5" i="43"/>
  <c r="F7" i="43"/>
  <c r="F27" i="43"/>
  <c r="F69" i="43"/>
  <c r="F18" i="43"/>
  <c r="F24" i="43"/>
  <c r="F9" i="43"/>
  <c r="F68" i="43"/>
  <c r="F6" i="43"/>
  <c r="AH16" i="44"/>
  <c r="AH58" i="44"/>
  <c r="J53" i="44"/>
  <c r="BB27" i="44"/>
  <c r="AP31" i="47"/>
  <c r="AX19" i="47"/>
  <c r="BB64" i="47"/>
  <c r="AT13" i="47"/>
  <c r="AZ21" i="48"/>
  <c r="AZ36" i="48"/>
  <c r="AP24" i="48"/>
  <c r="AP33" i="48"/>
  <c r="AP40" i="48"/>
  <c r="AV31" i="48"/>
  <c r="T36" i="51"/>
  <c r="T28" i="51"/>
  <c r="T68" i="51"/>
  <c r="T54" i="51"/>
  <c r="T39" i="51"/>
  <c r="T59" i="51"/>
  <c r="T43" i="51"/>
  <c r="R15" i="52"/>
  <c r="R14" i="52"/>
  <c r="R43" i="52"/>
  <c r="AU43" i="52" s="1"/>
  <c r="R60" i="52"/>
  <c r="AU60" i="52" s="1"/>
  <c r="R67" i="52"/>
  <c r="AU67" i="52" s="1"/>
  <c r="AH20" i="52"/>
  <c r="AH14" i="53"/>
  <c r="J9" i="53"/>
  <c r="J37" i="53"/>
  <c r="J25" i="53"/>
  <c r="J49" i="53"/>
  <c r="J58" i="53"/>
  <c r="AQ58" i="53" s="1"/>
  <c r="J71" i="53"/>
  <c r="AQ71" i="53" s="1"/>
  <c r="AH71" i="45"/>
  <c r="AH77" i="45"/>
  <c r="AH47" i="45"/>
  <c r="AH76" i="45"/>
  <c r="AH50" i="45"/>
  <c r="AH82" i="45"/>
  <c r="AH80" i="45"/>
  <c r="AH68" i="45"/>
  <c r="AH96" i="45"/>
  <c r="AH64" i="45"/>
  <c r="AH70" i="45"/>
  <c r="AH66" i="45"/>
  <c r="AH62" i="45"/>
  <c r="AH75" i="45"/>
  <c r="AH69" i="45"/>
  <c r="AH72" i="45"/>
  <c r="AH67" i="45"/>
  <c r="AH95" i="45"/>
  <c r="AH85" i="45"/>
  <c r="AH78" i="45"/>
  <c r="AH79" i="45"/>
  <c r="AH65" i="45"/>
  <c r="AH81" i="45"/>
  <c r="AH74" i="45"/>
  <c r="AH83" i="45"/>
  <c r="AH73" i="45"/>
  <c r="AH19" i="45"/>
  <c r="AH102" i="46"/>
  <c r="AH94" i="46"/>
  <c r="AH116" i="46"/>
  <c r="AH131" i="46"/>
  <c r="AH134" i="46"/>
  <c r="AH129" i="46"/>
  <c r="AH33" i="46"/>
  <c r="AH54" i="46"/>
  <c r="AH127" i="46"/>
  <c r="AH51" i="46"/>
  <c r="AH123" i="46"/>
  <c r="AH100" i="46"/>
  <c r="AH142" i="46"/>
  <c r="AH121" i="46"/>
  <c r="AH113" i="46"/>
  <c r="AH138" i="46"/>
  <c r="AH57" i="46"/>
  <c r="AH91" i="46"/>
  <c r="AH52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53" i="46"/>
  <c r="AH60" i="46"/>
  <c r="AH98" i="46"/>
  <c r="AH110" i="46"/>
  <c r="AH103" i="46"/>
  <c r="AH105" i="46"/>
  <c r="AH118" i="46"/>
  <c r="AH92" i="46"/>
  <c r="AH63" i="46"/>
  <c r="AH111" i="46"/>
  <c r="AH95" i="46"/>
  <c r="AH99" i="46"/>
  <c r="AH50" i="46"/>
  <c r="AH135" i="46"/>
  <c r="AH136" i="46"/>
  <c r="AH108" i="46"/>
  <c r="AH101" i="46"/>
  <c r="AH146" i="46"/>
  <c r="AH143" i="46"/>
  <c r="AH130" i="46"/>
  <c r="AH90" i="46"/>
  <c r="AH93" i="46"/>
  <c r="AH58" i="46"/>
  <c r="AH62" i="46"/>
  <c r="AH61" i="46"/>
  <c r="AH128" i="46"/>
  <c r="AH132" i="46"/>
  <c r="AH144" i="46"/>
  <c r="AH56" i="46"/>
  <c r="AH55" i="46"/>
  <c r="AH114" i="46"/>
  <c r="AH120" i="46"/>
  <c r="AH125" i="46"/>
  <c r="AH115" i="46"/>
  <c r="AH117" i="46"/>
  <c r="AH145" i="46"/>
  <c r="AH122" i="46"/>
  <c r="AH126" i="46"/>
  <c r="AH137" i="46"/>
  <c r="AX10" i="50"/>
  <c r="AS29" i="49"/>
  <c r="AX29" i="44"/>
  <c r="AV12" i="48"/>
  <c r="AZ16" i="37"/>
  <c r="R34" i="44"/>
  <c r="AZ38" i="45"/>
  <c r="BB31" i="45"/>
  <c r="BB12" i="46"/>
  <c r="AP20" i="47"/>
  <c r="BB70" i="47"/>
  <c r="BB53" i="47"/>
  <c r="AT17" i="47"/>
  <c r="AT53" i="47"/>
  <c r="AP51" i="47"/>
  <c r="AW50" i="47"/>
  <c r="BA38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31" i="47"/>
  <c r="BC42" i="49"/>
  <c r="AZ26" i="37"/>
  <c r="AZ67" i="45"/>
  <c r="AR19" i="37"/>
  <c r="Z15" i="37"/>
  <c r="Z60" i="37"/>
  <c r="AY60" i="37" s="1"/>
  <c r="AF75" i="43"/>
  <c r="BB68" i="43" s="1"/>
  <c r="AF72" i="43"/>
  <c r="AF23" i="43"/>
  <c r="AF63" i="43"/>
  <c r="AF65" i="43"/>
  <c r="AF51" i="43"/>
  <c r="AF49" i="43"/>
  <c r="AF46" i="43"/>
  <c r="AF34" i="43"/>
  <c r="H19" i="43"/>
  <c r="H5" i="43"/>
  <c r="H58" i="43"/>
  <c r="H53" i="43"/>
  <c r="H42" i="43"/>
  <c r="P65" i="43"/>
  <c r="P60" i="43"/>
  <c r="J28" i="44"/>
  <c r="AZ50" i="44"/>
  <c r="AV49" i="44"/>
  <c r="AR42" i="44"/>
  <c r="AR51" i="44"/>
  <c r="AH44" i="44"/>
  <c r="AP20" i="44"/>
  <c r="AP7" i="44"/>
  <c r="AT35" i="44"/>
  <c r="AX5" i="44"/>
  <c r="AX26" i="44"/>
  <c r="BB34" i="44"/>
  <c r="AP18" i="46"/>
  <c r="AX71" i="47"/>
  <c r="AT14" i="48"/>
  <c r="AQ31" i="49"/>
  <c r="BC46" i="49"/>
  <c r="AY41" i="49"/>
  <c r="AQ56" i="49"/>
  <c r="AQ62" i="49"/>
  <c r="T32" i="51"/>
  <c r="T70" i="51"/>
  <c r="Z35" i="10" s="1"/>
  <c r="T69" i="51"/>
  <c r="T50" i="51"/>
  <c r="T63" i="51"/>
  <c r="T57" i="51"/>
  <c r="R38" i="52"/>
  <c r="AU38" i="52" s="1"/>
  <c r="R45" i="52"/>
  <c r="AU45" i="52" s="1"/>
  <c r="R58" i="52"/>
  <c r="AU58" i="52" s="1"/>
  <c r="R31" i="52"/>
  <c r="J44" i="53"/>
  <c r="AT19" i="53"/>
  <c r="BA23" i="53"/>
  <c r="J41" i="53"/>
  <c r="AP26" i="53"/>
  <c r="J38" i="53"/>
  <c r="J17" i="53"/>
  <c r="J47" i="53"/>
  <c r="J43" i="53"/>
  <c r="J27" i="53"/>
  <c r="J56" i="53"/>
  <c r="AQ56" i="53" s="1"/>
  <c r="J72" i="53"/>
  <c r="AQ72" i="53" s="1"/>
  <c r="BA28" i="51"/>
  <c r="AF67" i="43"/>
  <c r="BB33" i="48"/>
  <c r="Z33" i="37"/>
  <c r="Z8" i="37"/>
  <c r="P44" i="43"/>
  <c r="BA11" i="37"/>
  <c r="Z52" i="37"/>
  <c r="AW8" i="37"/>
  <c r="AZ19" i="37"/>
  <c r="AZ24" i="37"/>
  <c r="Z59" i="37"/>
  <c r="AY59" i="37" s="1"/>
  <c r="Z46" i="37"/>
  <c r="Z42" i="37"/>
  <c r="AZ16" i="42"/>
  <c r="AF71" i="43"/>
  <c r="BB64" i="43" s="1"/>
  <c r="AF19" i="43"/>
  <c r="AF73" i="43"/>
  <c r="AF7" i="43"/>
  <c r="AF18" i="43"/>
  <c r="AF52" i="43"/>
  <c r="AF55" i="43"/>
  <c r="AF40" i="43"/>
  <c r="H22" i="43"/>
  <c r="H27" i="43"/>
  <c r="H10" i="43"/>
  <c r="H77" i="43"/>
  <c r="H33" i="43"/>
  <c r="H57" i="43"/>
  <c r="H34" i="43"/>
  <c r="AP71" i="43" s="1"/>
  <c r="P66" i="43"/>
  <c r="P18" i="43"/>
  <c r="P51" i="43"/>
  <c r="AV14" i="48"/>
  <c r="AT11" i="48"/>
  <c r="AZ23" i="48"/>
  <c r="AZ46" i="48"/>
  <c r="BB31" i="48"/>
  <c r="AV16" i="50"/>
  <c r="AZ28" i="50"/>
  <c r="AV5" i="50"/>
  <c r="AT28" i="50"/>
  <c r="T40" i="51"/>
  <c r="T34" i="51"/>
  <c r="T73" i="51"/>
  <c r="T66" i="51"/>
  <c r="T37" i="51"/>
  <c r="T55" i="51"/>
  <c r="T47" i="51"/>
  <c r="R19" i="52"/>
  <c r="R12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19" i="53"/>
  <c r="J34" i="53"/>
  <c r="J14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40" i="37"/>
  <c r="Z31" i="37"/>
  <c r="BA12" i="41"/>
  <c r="AU16" i="41"/>
  <c r="AU12" i="41"/>
  <c r="AR6" i="42"/>
  <c r="J14" i="42"/>
  <c r="AZ7" i="42"/>
  <c r="AF21" i="43"/>
  <c r="AF27" i="43"/>
  <c r="AF15" i="43"/>
  <c r="AF5" i="43"/>
  <c r="AF17" i="43"/>
  <c r="AF33" i="43"/>
  <c r="AF56" i="43"/>
  <c r="AF43" i="43"/>
  <c r="H28" i="43"/>
  <c r="H68" i="43"/>
  <c r="H61" i="43"/>
  <c r="H43" i="43"/>
  <c r="P71" i="43"/>
  <c r="P76" i="43"/>
  <c r="P68" i="43"/>
  <c r="AT68" i="43" s="1"/>
  <c r="P56" i="43"/>
  <c r="AZ51" i="44"/>
  <c r="AV24" i="44"/>
  <c r="AR17" i="44"/>
  <c r="AR33" i="44"/>
  <c r="AH43" i="44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67" i="51"/>
  <c r="T22" i="51"/>
  <c r="T51" i="51"/>
  <c r="T45" i="51"/>
  <c r="T58" i="51"/>
  <c r="T41" i="51"/>
  <c r="R17" i="52"/>
  <c r="R39" i="52"/>
  <c r="AU39" i="52" s="1"/>
  <c r="R46" i="52"/>
  <c r="AU46" i="52" s="1"/>
  <c r="R70" i="52"/>
  <c r="AU70" i="52" s="1"/>
  <c r="J31" i="53"/>
  <c r="AS25" i="53"/>
  <c r="J26" i="53"/>
  <c r="AH16" i="53"/>
  <c r="J12" i="53"/>
  <c r="J52" i="53"/>
  <c r="AQ52" i="53" s="1"/>
  <c r="J40" i="53"/>
  <c r="J60" i="53"/>
  <c r="AQ60" i="53" s="1"/>
  <c r="J54" i="53"/>
  <c r="AQ54" i="53" s="1"/>
  <c r="J67" i="53"/>
  <c r="AQ67" i="53" s="1"/>
  <c r="AZ12" i="44"/>
  <c r="BA30" i="51"/>
  <c r="F27" i="46"/>
  <c r="F11" i="46"/>
  <c r="F9" i="46"/>
  <c r="F30" i="46"/>
  <c r="F34" i="46"/>
  <c r="F25" i="46"/>
  <c r="F28" i="46"/>
  <c r="F5" i="46"/>
  <c r="F43" i="46"/>
  <c r="F26" i="46"/>
  <c r="F74" i="46"/>
  <c r="F35" i="46"/>
  <c r="F75" i="46"/>
  <c r="F77" i="46"/>
  <c r="F76" i="46"/>
  <c r="F49" i="46"/>
  <c r="AH62" i="47"/>
  <c r="AH113" i="47"/>
  <c r="AH134" i="47"/>
  <c r="AH122" i="47"/>
  <c r="AH115" i="47"/>
  <c r="AH63" i="47"/>
  <c r="AH120" i="47"/>
  <c r="AH104" i="47"/>
  <c r="AH125" i="47"/>
  <c r="AH135" i="47"/>
  <c r="AH110" i="47"/>
  <c r="AH66" i="47"/>
  <c r="AH119" i="47"/>
  <c r="AH128" i="47"/>
  <c r="AH114" i="47"/>
  <c r="AH116" i="47"/>
  <c r="AH131" i="47"/>
  <c r="AH126" i="47"/>
  <c r="AH129" i="47"/>
  <c r="AH105" i="47"/>
  <c r="AH132" i="47"/>
  <c r="AH130" i="47"/>
  <c r="AH64" i="47"/>
  <c r="AH137" i="47"/>
  <c r="AH65" i="47"/>
  <c r="AH67" i="47"/>
  <c r="AH123" i="47"/>
  <c r="AH136" i="47"/>
  <c r="AH112" i="47"/>
  <c r="AH109" i="47"/>
  <c r="AH117" i="47"/>
  <c r="AH138" i="47"/>
  <c r="AH118" i="47"/>
  <c r="AH127" i="47"/>
  <c r="AH106" i="47"/>
  <c r="AH124" i="47"/>
  <c r="AH108" i="47"/>
  <c r="AH133" i="47"/>
  <c r="AH107" i="47"/>
  <c r="AH111" i="47"/>
  <c r="AH121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65" i="47"/>
  <c r="BA67" i="47"/>
  <c r="AX47" i="47"/>
  <c r="AT71" i="47"/>
  <c r="AT12" i="47"/>
  <c r="AX20" i="47"/>
  <c r="AT19" i="47"/>
  <c r="BB9" i="47"/>
  <c r="AT52" i="47"/>
  <c r="AW34" i="47"/>
  <c r="BA18" i="47"/>
  <c r="BA49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46" i="47"/>
  <c r="BB6" i="47"/>
  <c r="AX66" i="47"/>
  <c r="AT4" i="47"/>
  <c r="AW23" i="47"/>
  <c r="AS70" i="47"/>
  <c r="BA20" i="47"/>
  <c r="AS35" i="47"/>
  <c r="AS71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25" i="47"/>
  <c r="BA45" i="47"/>
  <c r="BA50" i="47"/>
  <c r="BA54" i="47"/>
  <c r="AS44" i="47"/>
  <c r="AT10" i="48"/>
  <c r="AT44" i="48"/>
  <c r="AZ20" i="48"/>
  <c r="AZ25" i="48"/>
  <c r="AP25" i="48"/>
  <c r="BB14" i="48"/>
  <c r="BB32" i="48"/>
  <c r="AW11" i="37"/>
  <c r="AZ9" i="37"/>
  <c r="AX48" i="47"/>
  <c r="AW31" i="47"/>
  <c r="AW69" i="47"/>
  <c r="AW49" i="47"/>
  <c r="AW6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33" i="47"/>
  <c r="BB20" i="47"/>
  <c r="BB66" i="47"/>
  <c r="BB51" i="47"/>
  <c r="AW28" i="47"/>
  <c r="BA7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26" i="47"/>
  <c r="BB15" i="47"/>
  <c r="BB57" i="47"/>
  <c r="AX49" i="47"/>
  <c r="BA34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28" i="47"/>
  <c r="BB33" i="47"/>
  <c r="BB29" i="47"/>
  <c r="BB4" i="47"/>
  <c r="BB17" i="47"/>
  <c r="BA32" i="47"/>
  <c r="BA66" i="47"/>
  <c r="BA40" i="47"/>
  <c r="BA10" i="47"/>
  <c r="BA57" i="47"/>
  <c r="BA12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9" i="47"/>
  <c r="AX34" i="47"/>
  <c r="BA22" i="47"/>
  <c r="AS6" i="53"/>
  <c r="AY7" i="41"/>
  <c r="BA6" i="41"/>
  <c r="BB16" i="42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49" i="47"/>
  <c r="BB50" i="47"/>
  <c r="BA15" i="47"/>
  <c r="BA69" i="47"/>
  <c r="BA4" i="47"/>
  <c r="BA65" i="47"/>
  <c r="BA64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1" i="47"/>
  <c r="AT21" i="47"/>
  <c r="AP24" i="47"/>
  <c r="AY36" i="49"/>
  <c r="BA20" i="53"/>
  <c r="AS25" i="52"/>
  <c r="AS14" i="53"/>
  <c r="AW19" i="53"/>
  <c r="BB14" i="53"/>
  <c r="BB10" i="46"/>
  <c r="AT18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0" i="47"/>
  <c r="AP34" i="47"/>
  <c r="AP71" i="45"/>
  <c r="AP33" i="46"/>
  <c r="AP16" i="53"/>
  <c r="AP27" i="53"/>
  <c r="AP14" i="53"/>
  <c r="AP38" i="46"/>
  <c r="AP30" i="47"/>
  <c r="AP66" i="47"/>
  <c r="AP43" i="47"/>
  <c r="AP15" i="53"/>
  <c r="AP13" i="42"/>
  <c r="AP14" i="42"/>
  <c r="AP37" i="46"/>
  <c r="AP36" i="47"/>
  <c r="AP45" i="47"/>
  <c r="AP15" i="50"/>
  <c r="AP25" i="50"/>
  <c r="AO25" i="47"/>
  <c r="AO18" i="51"/>
  <c r="AO10" i="52"/>
  <c r="AT27" i="48"/>
  <c r="AR21" i="50"/>
  <c r="AT30" i="50"/>
  <c r="AS39" i="51"/>
  <c r="R27" i="53"/>
  <c r="AT7" i="45"/>
  <c r="AT69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60" i="46"/>
  <c r="J106" i="46"/>
  <c r="J118" i="46"/>
  <c r="J148" i="46"/>
  <c r="J123" i="46"/>
  <c r="J119" i="46"/>
  <c r="J147" i="46"/>
  <c r="J131" i="46"/>
  <c r="J128" i="46"/>
  <c r="J145" i="46"/>
  <c r="J61" i="46"/>
  <c r="J110" i="46"/>
  <c r="J138" i="46"/>
  <c r="J143" i="46"/>
  <c r="J116" i="46"/>
  <c r="J39" i="46"/>
  <c r="J92" i="46"/>
  <c r="J51" i="46"/>
  <c r="J133" i="46"/>
  <c r="J120" i="46"/>
  <c r="J108" i="46"/>
  <c r="J97" i="46"/>
  <c r="J96" i="46"/>
  <c r="J50" i="46"/>
  <c r="J53" i="46"/>
  <c r="J90" i="46"/>
  <c r="J127" i="46"/>
  <c r="J125" i="46"/>
  <c r="J103" i="46"/>
  <c r="J144" i="46"/>
  <c r="J124" i="46"/>
  <c r="J121" i="46"/>
  <c r="J109" i="46"/>
  <c r="J137" i="46"/>
  <c r="J107" i="46"/>
  <c r="J55" i="46"/>
  <c r="J33" i="46"/>
  <c r="J146" i="46"/>
  <c r="J122" i="46"/>
  <c r="J62" i="46"/>
  <c r="J99" i="46"/>
  <c r="J140" i="46"/>
  <c r="J130" i="46"/>
  <c r="J112" i="46"/>
  <c r="J100" i="46"/>
  <c r="J41" i="46"/>
  <c r="J98" i="46"/>
  <c r="J104" i="46"/>
  <c r="J134" i="46"/>
  <c r="J93" i="46"/>
  <c r="J101" i="46"/>
  <c r="J113" i="46"/>
  <c r="J52" i="46"/>
  <c r="J56" i="46"/>
  <c r="J105" i="46"/>
  <c r="J135" i="46"/>
  <c r="J126" i="46"/>
  <c r="J58" i="46"/>
  <c r="J141" i="46"/>
  <c r="J95" i="46"/>
  <c r="J142" i="46"/>
  <c r="J129" i="46"/>
  <c r="J94" i="46"/>
  <c r="J111" i="46"/>
  <c r="J117" i="46"/>
  <c r="J54" i="46"/>
  <c r="J57" i="46"/>
  <c r="J91" i="46"/>
  <c r="J63" i="46"/>
  <c r="J40" i="46"/>
  <c r="AP35" i="48"/>
  <c r="R63" i="46"/>
  <c r="R119" i="46"/>
  <c r="R50" i="46"/>
  <c r="R55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61" i="46"/>
  <c r="R40" i="46"/>
  <c r="R133" i="46"/>
  <c r="R147" i="46"/>
  <c r="R115" i="46"/>
  <c r="R108" i="46"/>
  <c r="R125" i="46"/>
  <c r="R39" i="46"/>
  <c r="R62" i="46"/>
  <c r="R54" i="46"/>
  <c r="R134" i="46"/>
  <c r="R112" i="46"/>
  <c r="R103" i="46"/>
  <c r="R33" i="46"/>
  <c r="R106" i="46"/>
  <c r="R120" i="46"/>
  <c r="R118" i="46"/>
  <c r="R98" i="46"/>
  <c r="R104" i="46"/>
  <c r="R138" i="46"/>
  <c r="R130" i="46"/>
  <c r="R137" i="46"/>
  <c r="R113" i="46"/>
  <c r="R136" i="46"/>
  <c r="R56" i="46"/>
  <c r="R41" i="46"/>
  <c r="R90" i="46"/>
  <c r="R57" i="46"/>
  <c r="R91" i="46"/>
  <c r="R127" i="46"/>
  <c r="R114" i="46"/>
  <c r="R135" i="46"/>
  <c r="R102" i="46"/>
  <c r="R52" i="46"/>
  <c r="R143" i="46"/>
  <c r="R111" i="46"/>
  <c r="R94" i="46"/>
  <c r="R126" i="46"/>
  <c r="R145" i="46"/>
  <c r="R53" i="46"/>
  <c r="R128" i="46"/>
  <c r="R140" i="46"/>
  <c r="R107" i="46"/>
  <c r="R97" i="46"/>
  <c r="R93" i="46"/>
  <c r="R60" i="46"/>
  <c r="R148" i="46"/>
  <c r="R131" i="46"/>
  <c r="R95" i="46"/>
  <c r="R117" i="46"/>
  <c r="R144" i="46"/>
  <c r="R116" i="46"/>
  <c r="R105" i="46"/>
  <c r="R146" i="46"/>
  <c r="R121" i="46"/>
  <c r="R51" i="46"/>
  <c r="R58" i="46"/>
  <c r="R92" i="46"/>
  <c r="AP21" i="53"/>
  <c r="R7" i="45"/>
  <c r="R83" i="45"/>
  <c r="R70" i="45"/>
  <c r="R50" i="45"/>
  <c r="R85" i="45"/>
  <c r="R82" i="45"/>
  <c r="R65" i="45"/>
  <c r="R81" i="45"/>
  <c r="R79" i="45"/>
  <c r="R96" i="45"/>
  <c r="R77" i="45"/>
  <c r="R68" i="45"/>
  <c r="R75" i="45"/>
  <c r="R37" i="45"/>
  <c r="R71" i="45"/>
  <c r="R69" i="45"/>
  <c r="R62" i="45"/>
  <c r="R47" i="45"/>
  <c r="R76" i="45"/>
  <c r="R73" i="45"/>
  <c r="R67" i="45"/>
  <c r="R72" i="45"/>
  <c r="R66" i="45"/>
  <c r="R74" i="45"/>
  <c r="R64" i="45"/>
  <c r="R19" i="45"/>
  <c r="R95" i="45"/>
  <c r="AR29" i="45"/>
  <c r="AP21" i="45"/>
  <c r="AT41" i="45"/>
  <c r="AP27" i="48"/>
  <c r="AV32" i="48"/>
  <c r="AX16" i="50"/>
  <c r="AP29" i="50"/>
  <c r="J77" i="45"/>
  <c r="J19" i="45"/>
  <c r="J62" i="45"/>
  <c r="J69" i="45"/>
  <c r="J83" i="45"/>
  <c r="J70" i="45"/>
  <c r="J64" i="45"/>
  <c r="J67" i="45"/>
  <c r="J65" i="45"/>
  <c r="J81" i="45"/>
  <c r="J78" i="45"/>
  <c r="J72" i="45"/>
  <c r="J79" i="45"/>
  <c r="J76" i="45"/>
  <c r="J74" i="45"/>
  <c r="J50" i="45"/>
  <c r="J73" i="45"/>
  <c r="J85" i="45"/>
  <c r="J82" i="45"/>
  <c r="J68" i="45"/>
  <c r="J71" i="45"/>
  <c r="J37" i="45"/>
  <c r="J66" i="45"/>
  <c r="J95" i="45"/>
  <c r="J75" i="45"/>
  <c r="J96" i="45"/>
  <c r="J47" i="45"/>
  <c r="J80" i="45"/>
  <c r="Z140" i="46"/>
  <c r="Z61" i="46"/>
  <c r="Z33" i="46"/>
  <c r="Z116" i="46"/>
  <c r="Z120" i="46"/>
  <c r="Z119" i="46"/>
  <c r="Z95" i="46"/>
  <c r="Z112" i="46"/>
  <c r="Z146" i="46"/>
  <c r="Z39" i="46"/>
  <c r="Z60" i="46"/>
  <c r="Z92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55" i="46"/>
  <c r="Z51" i="46"/>
  <c r="Z141" i="46"/>
  <c r="Z132" i="46"/>
  <c r="Z143" i="46"/>
  <c r="Z97" i="46"/>
  <c r="Z62" i="46"/>
  <c r="Z101" i="46"/>
  <c r="Z121" i="46"/>
  <c r="Z40" i="46"/>
  <c r="Z57" i="46"/>
  <c r="Z93" i="46"/>
  <c r="Z125" i="46"/>
  <c r="Z107" i="46"/>
  <c r="Z113" i="46"/>
  <c r="Z96" i="46"/>
  <c r="Z147" i="46"/>
  <c r="Z138" i="46"/>
  <c r="Z52" i="46"/>
  <c r="Z56" i="46"/>
  <c r="Z50" i="46"/>
  <c r="Z142" i="46"/>
  <c r="Z63" i="46"/>
  <c r="Z91" i="46"/>
  <c r="Z122" i="46"/>
  <c r="Z58" i="46"/>
  <c r="Z105" i="46"/>
  <c r="Z54" i="46"/>
  <c r="Z114" i="46"/>
  <c r="Z117" i="46"/>
  <c r="Z137" i="46"/>
  <c r="Z126" i="46"/>
  <c r="Z53" i="46"/>
  <c r="Z41" i="46"/>
  <c r="Z90" i="46"/>
  <c r="Z135" i="46"/>
  <c r="Z98" i="46"/>
  <c r="AP28" i="44"/>
  <c r="AX28" i="44"/>
  <c r="AP44" i="45"/>
  <c r="AR34" i="45"/>
  <c r="AR17" i="45"/>
  <c r="AT54" i="47"/>
  <c r="AV16" i="48"/>
  <c r="AV33" i="48"/>
  <c r="AT20" i="50"/>
  <c r="AU6" i="41"/>
  <c r="AT17" i="42"/>
  <c r="AV10" i="42"/>
  <c r="Z71" i="47"/>
  <c r="Z111" i="47"/>
  <c r="Z136" i="47"/>
  <c r="Z64" i="47"/>
  <c r="Z133" i="47"/>
  <c r="Z109" i="47"/>
  <c r="Z120" i="47"/>
  <c r="Z127" i="47"/>
  <c r="Z39" i="47"/>
  <c r="Z134" i="47"/>
  <c r="Z118" i="47"/>
  <c r="Z104" i="47"/>
  <c r="Z137" i="47"/>
  <c r="Z129" i="47"/>
  <c r="Z130" i="47"/>
  <c r="Z114" i="47"/>
  <c r="Z115" i="47"/>
  <c r="Z56" i="47"/>
  <c r="Z65" i="47"/>
  <c r="Z112" i="47"/>
  <c r="Z45" i="47"/>
  <c r="Z106" i="47"/>
  <c r="Z123" i="47"/>
  <c r="Z131" i="47"/>
  <c r="Z57" i="47"/>
  <c r="Z125" i="47"/>
  <c r="Z113" i="47"/>
  <c r="Z107" i="47"/>
  <c r="Z61" i="47"/>
  <c r="Z66" i="47"/>
  <c r="Z67" i="47"/>
  <c r="Z135" i="47"/>
  <c r="Z126" i="47"/>
  <c r="Z105" i="47"/>
  <c r="Z132" i="47"/>
  <c r="Z124" i="47"/>
  <c r="Z108" i="47"/>
  <c r="Z122" i="47"/>
  <c r="Z128" i="47"/>
  <c r="Z116" i="47"/>
  <c r="Z138" i="47"/>
  <c r="Z58" i="47"/>
  <c r="Z117" i="47"/>
  <c r="Z119" i="47"/>
  <c r="Z121" i="47"/>
  <c r="Z62" i="47"/>
  <c r="Z63" i="47"/>
  <c r="Z44" i="47"/>
  <c r="Z110" i="47"/>
  <c r="Z96" i="45"/>
  <c r="Z82" i="45"/>
  <c r="Z83" i="45"/>
  <c r="Z69" i="45"/>
  <c r="Z73" i="45"/>
  <c r="Z74" i="45"/>
  <c r="Z81" i="45"/>
  <c r="Z47" i="45"/>
  <c r="Z77" i="45"/>
  <c r="Z67" i="45"/>
  <c r="Z75" i="45"/>
  <c r="Z71" i="45"/>
  <c r="Z76" i="45"/>
  <c r="Z80" i="45"/>
  <c r="Z95" i="45"/>
  <c r="Z78" i="45"/>
  <c r="Z70" i="45"/>
  <c r="Z72" i="45"/>
  <c r="Z79" i="45"/>
  <c r="Z68" i="45"/>
  <c r="Z85" i="45"/>
  <c r="Z66" i="45"/>
  <c r="Z50" i="45"/>
  <c r="Z62" i="45"/>
  <c r="AV35" i="44"/>
  <c r="AV51" i="44"/>
  <c r="AP34" i="44"/>
  <c r="AW15" i="53"/>
  <c r="F37" i="46"/>
  <c r="F57" i="46"/>
  <c r="F90" i="46"/>
  <c r="F41" i="46"/>
  <c r="F100" i="46"/>
  <c r="F108" i="46"/>
  <c r="F116" i="46"/>
  <c r="F124" i="46"/>
  <c r="F56" i="46"/>
  <c r="F53" i="46"/>
  <c r="F40" i="46"/>
  <c r="F99" i="46"/>
  <c r="F107" i="46"/>
  <c r="F115" i="46"/>
  <c r="F123" i="46"/>
  <c r="F131" i="46"/>
  <c r="F139" i="46"/>
  <c r="F147" i="46"/>
  <c r="F55" i="46"/>
  <c r="F63" i="46"/>
  <c r="F50" i="46"/>
  <c r="F98" i="46"/>
  <c r="F106" i="46"/>
  <c r="F114" i="46"/>
  <c r="F122" i="46"/>
  <c r="F130" i="46"/>
  <c r="F138" i="46"/>
  <c r="F146" i="46"/>
  <c r="F54" i="46"/>
  <c r="F62" i="46"/>
  <c r="F52" i="46"/>
  <c r="F97" i="46"/>
  <c r="F105" i="46"/>
  <c r="F113" i="46"/>
  <c r="F121" i="46"/>
  <c r="F129" i="46"/>
  <c r="F137" i="46"/>
  <c r="F145" i="46"/>
  <c r="F91" i="46"/>
  <c r="F93" i="46"/>
  <c r="F101" i="46"/>
  <c r="F133" i="46"/>
  <c r="F132" i="46"/>
  <c r="F140" i="46"/>
  <c r="F61" i="46"/>
  <c r="F51" i="46"/>
  <c r="F96" i="46"/>
  <c r="F104" i="46"/>
  <c r="F112" i="46"/>
  <c r="F120" i="46"/>
  <c r="F128" i="46"/>
  <c r="F136" i="46"/>
  <c r="F144" i="46"/>
  <c r="F117" i="46"/>
  <c r="F141" i="46"/>
  <c r="F60" i="46"/>
  <c r="F39" i="46"/>
  <c r="F95" i="46"/>
  <c r="F103" i="46"/>
  <c r="F111" i="46"/>
  <c r="F119" i="46"/>
  <c r="F127" i="46"/>
  <c r="F135" i="46"/>
  <c r="F143" i="46"/>
  <c r="F109" i="46"/>
  <c r="F33" i="46"/>
  <c r="F92" i="46"/>
  <c r="F94" i="46"/>
  <c r="F102" i="46"/>
  <c r="F110" i="46"/>
  <c r="F118" i="46"/>
  <c r="F126" i="46"/>
  <c r="F134" i="46"/>
  <c r="F142" i="46"/>
  <c r="F125" i="46"/>
  <c r="F148" i="46"/>
  <c r="F58" i="46"/>
  <c r="AU16" i="37"/>
  <c r="AP6" i="42"/>
  <c r="AP38" i="44"/>
  <c r="AX52" i="44"/>
  <c r="AP32" i="45"/>
  <c r="AV18" i="45"/>
  <c r="AT23" i="45"/>
  <c r="AR26" i="45"/>
  <c r="AP45" i="46"/>
  <c r="AT39" i="47"/>
  <c r="AP5" i="4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68" i="47"/>
  <c r="AS34" i="51"/>
  <c r="AP41" i="45"/>
  <c r="AV9" i="37"/>
  <c r="AR6" i="44"/>
  <c r="AV44" i="44"/>
  <c r="AR48" i="44"/>
  <c r="AP6" i="44"/>
  <c r="AP48" i="44"/>
  <c r="AR16" i="45"/>
  <c r="AW33" i="47"/>
  <c r="AT26" i="48"/>
  <c r="AP7" i="48"/>
  <c r="AV48" i="48"/>
  <c r="AS16" i="49"/>
  <c r="AR16" i="50"/>
  <c r="AR5" i="42"/>
  <c r="AT16" i="42"/>
  <c r="AV5" i="42"/>
  <c r="V25" i="46"/>
  <c r="V102" i="46"/>
  <c r="V111" i="46"/>
  <c r="V41" i="46"/>
  <c r="V58" i="46"/>
  <c r="V103" i="46"/>
  <c r="V90" i="46"/>
  <c r="V131" i="46"/>
  <c r="V100" i="46"/>
  <c r="V57" i="46"/>
  <c r="V119" i="46"/>
  <c r="V110" i="46"/>
  <c r="V50" i="46"/>
  <c r="V40" i="46"/>
  <c r="V92" i="46"/>
  <c r="V91" i="46"/>
  <c r="V128" i="46"/>
  <c r="V133" i="46"/>
  <c r="V146" i="46"/>
  <c r="V113" i="46"/>
  <c r="V134" i="46"/>
  <c r="V122" i="46"/>
  <c r="V53" i="46"/>
  <c r="V108" i="46"/>
  <c r="V129" i="46"/>
  <c r="V105" i="46"/>
  <c r="V120" i="46"/>
  <c r="V130" i="46"/>
  <c r="V56" i="46"/>
  <c r="V127" i="46"/>
  <c r="V114" i="46"/>
  <c r="V141" i="46"/>
  <c r="V106" i="46"/>
  <c r="V135" i="46"/>
  <c r="V124" i="46"/>
  <c r="V142" i="46"/>
  <c r="V61" i="46"/>
  <c r="V138" i="46"/>
  <c r="V117" i="46"/>
  <c r="V94" i="46"/>
  <c r="V33" i="46"/>
  <c r="V147" i="46"/>
  <c r="V140" i="46"/>
  <c r="V137" i="46"/>
  <c r="V109" i="46"/>
  <c r="V39" i="46"/>
  <c r="V96" i="46"/>
  <c r="V54" i="46"/>
  <c r="V116" i="46"/>
  <c r="V126" i="46"/>
  <c r="V145" i="46"/>
  <c r="V101" i="46"/>
  <c r="V123" i="46"/>
  <c r="V112" i="46"/>
  <c r="V99" i="46"/>
  <c r="V144" i="46"/>
  <c r="V132" i="46"/>
  <c r="V95" i="46"/>
  <c r="V52" i="46"/>
  <c r="V62" i="46"/>
  <c r="V63" i="46"/>
  <c r="V125" i="46"/>
  <c r="V51" i="46"/>
  <c r="V139" i="46"/>
  <c r="V115" i="46"/>
  <c r="V97" i="46"/>
  <c r="V55" i="46"/>
  <c r="V148" i="46"/>
  <c r="V136" i="46"/>
  <c r="V107" i="46"/>
  <c r="V104" i="46"/>
  <c r="V118" i="46"/>
  <c r="V143" i="46"/>
  <c r="V93" i="46"/>
  <c r="V98" i="46"/>
  <c r="V121" i="46"/>
  <c r="V60" i="46"/>
  <c r="AU43" i="49"/>
  <c r="AX31" i="50"/>
  <c r="AS26" i="37"/>
  <c r="AT27" i="45"/>
  <c r="AT68" i="45"/>
  <c r="AS50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31" i="47"/>
  <c r="AP52" i="47"/>
  <c r="AW55" i="47"/>
  <c r="AS41" i="47"/>
  <c r="AS18" i="47"/>
  <c r="AS27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24" i="47"/>
  <c r="AT31" i="47"/>
  <c r="AW70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0" i="47"/>
  <c r="AX15" i="47"/>
  <c r="AX64" i="47"/>
  <c r="AT41" i="47"/>
  <c r="AP49" i="47"/>
  <c r="AP41" i="47"/>
  <c r="AP13" i="47"/>
  <c r="AP54" i="47"/>
  <c r="AW68" i="47"/>
  <c r="AW36" i="47"/>
  <c r="AW38" i="47"/>
  <c r="AW46" i="47"/>
  <c r="AW51" i="47"/>
  <c r="AS57" i="47"/>
  <c r="AS8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48" i="43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33" i="47"/>
  <c r="AX14" i="47"/>
  <c r="AX7" i="47"/>
  <c r="AX16" i="47"/>
  <c r="AX37" i="47"/>
  <c r="AX17" i="47"/>
  <c r="AX50" i="47"/>
  <c r="AT7" i="47"/>
  <c r="AT23" i="47"/>
  <c r="AT43" i="47"/>
  <c r="AT57" i="47"/>
  <c r="AT64" i="47"/>
  <c r="AP46" i="47"/>
  <c r="AP50" i="47"/>
  <c r="AW20" i="47"/>
  <c r="AW41" i="47"/>
  <c r="AW42" i="47"/>
  <c r="AW65" i="47"/>
  <c r="AW5" i="47"/>
  <c r="AS20" i="47"/>
  <c r="AS26" i="47"/>
  <c r="AS4" i="47"/>
  <c r="AS45" i="47"/>
  <c r="AS48" i="47"/>
  <c r="AS13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63" i="47"/>
  <c r="J108" i="47"/>
  <c r="J61" i="47"/>
  <c r="J45" i="47"/>
  <c r="J137" i="47"/>
  <c r="J64" i="47"/>
  <c r="J133" i="47"/>
  <c r="J109" i="47"/>
  <c r="J135" i="47"/>
  <c r="J119" i="47"/>
  <c r="J39" i="47"/>
  <c r="J134" i="47"/>
  <c r="J136" i="47"/>
  <c r="J105" i="47"/>
  <c r="J132" i="47"/>
  <c r="J124" i="47"/>
  <c r="J111" i="47"/>
  <c r="J118" i="47"/>
  <c r="J115" i="47"/>
  <c r="J57" i="47"/>
  <c r="J125" i="47"/>
  <c r="J67" i="47"/>
  <c r="J128" i="47"/>
  <c r="J112" i="47"/>
  <c r="J113" i="47"/>
  <c r="J107" i="47"/>
  <c r="J66" i="47"/>
  <c r="J120" i="47"/>
  <c r="J131" i="47"/>
  <c r="J127" i="47"/>
  <c r="J138" i="47"/>
  <c r="J110" i="47"/>
  <c r="J114" i="47"/>
  <c r="J117" i="47"/>
  <c r="J104" i="47"/>
  <c r="J130" i="47"/>
  <c r="J122" i="47"/>
  <c r="J65" i="47"/>
  <c r="J62" i="47"/>
  <c r="J129" i="47"/>
  <c r="J126" i="47"/>
  <c r="J56" i="47"/>
  <c r="J121" i="47"/>
  <c r="J58" i="47"/>
  <c r="J44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14" i="47"/>
  <c r="AT14" i="47"/>
  <c r="AX26" i="47"/>
  <c r="AX23" i="47"/>
  <c r="AX41" i="47"/>
  <c r="AT26" i="47"/>
  <c r="AT27" i="47"/>
  <c r="AT50" i="47"/>
  <c r="AP7" i="47"/>
  <c r="AP23" i="47"/>
  <c r="AP71" i="47"/>
  <c r="AW14" i="47"/>
  <c r="AW22" i="47"/>
  <c r="AW44" i="47"/>
  <c r="AW15" i="47"/>
  <c r="AW56" i="47"/>
  <c r="AS22" i="47"/>
  <c r="AS25" i="47"/>
  <c r="AS31" i="47"/>
  <c r="AS36" i="47"/>
  <c r="AS54" i="47"/>
  <c r="AS43" i="47"/>
  <c r="AS55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52" i="47"/>
  <c r="R57" i="47"/>
  <c r="R137" i="47"/>
  <c r="R126" i="47"/>
  <c r="R110" i="47"/>
  <c r="R66" i="47"/>
  <c r="R127" i="47"/>
  <c r="R67" i="47"/>
  <c r="R106" i="47"/>
  <c r="R123" i="47"/>
  <c r="R63" i="47"/>
  <c r="R64" i="47"/>
  <c r="R62" i="47"/>
  <c r="R107" i="47"/>
  <c r="R111" i="47"/>
  <c r="R136" i="47"/>
  <c r="R45" i="47"/>
  <c r="R121" i="47"/>
  <c r="R119" i="47"/>
  <c r="R125" i="47"/>
  <c r="R135" i="47"/>
  <c r="R58" i="47"/>
  <c r="R108" i="47"/>
  <c r="R133" i="47"/>
  <c r="R65" i="47"/>
  <c r="R117" i="47"/>
  <c r="R134" i="47"/>
  <c r="R113" i="47"/>
  <c r="R120" i="47"/>
  <c r="R128" i="47"/>
  <c r="R104" i="47"/>
  <c r="R129" i="47"/>
  <c r="R114" i="47"/>
  <c r="R116" i="47"/>
  <c r="R39" i="47"/>
  <c r="R132" i="47"/>
  <c r="R44" i="47"/>
  <c r="R124" i="47"/>
  <c r="R109" i="47"/>
  <c r="R61" i="47"/>
  <c r="R112" i="47"/>
  <c r="R130" i="47"/>
  <c r="R115" i="47"/>
  <c r="R56" i="47"/>
  <c r="R105" i="47"/>
  <c r="R131" i="47"/>
  <c r="R138" i="47"/>
  <c r="R122" i="47"/>
  <c r="R118" i="47"/>
  <c r="BA28" i="52"/>
  <c r="BA25" i="52"/>
  <c r="AS10" i="52"/>
  <c r="AS28" i="52"/>
  <c r="BA23" i="52"/>
  <c r="BA16" i="52"/>
  <c r="AS26" i="52"/>
  <c r="AW26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52" i="47"/>
  <c r="AT30" i="47"/>
  <c r="AX30" i="47"/>
  <c r="AX44" i="47"/>
  <c r="AP42" i="47"/>
  <c r="AW48" i="47"/>
  <c r="BA31" i="47"/>
  <c r="BA42" i="47"/>
  <c r="BA48" i="47"/>
  <c r="AS11" i="47"/>
  <c r="AS21" i="47"/>
  <c r="AS42" i="47"/>
  <c r="AS49" i="47"/>
  <c r="AS51" i="47"/>
  <c r="BB43" i="47"/>
  <c r="AX65" i="47"/>
  <c r="AT38" i="47"/>
  <c r="AP29" i="47"/>
  <c r="AP56" i="47"/>
  <c r="AW40" i="47"/>
  <c r="AW39" i="47"/>
  <c r="AW57" i="47"/>
  <c r="BA11" i="47"/>
  <c r="AS16" i="47"/>
  <c r="AS24" i="47"/>
  <c r="AS9" i="47"/>
  <c r="AP69" i="47"/>
  <c r="AX5" i="47"/>
  <c r="AT25" i="47"/>
  <c r="BB34" i="47"/>
  <c r="AX21" i="47"/>
  <c r="AT11" i="47"/>
  <c r="AT70" i="47"/>
  <c r="BB16" i="47"/>
  <c r="BB47" i="47"/>
  <c r="BB71" i="47"/>
  <c r="BB52" i="47"/>
  <c r="BB56" i="47"/>
  <c r="BB67" i="47"/>
  <c r="AX35" i="47"/>
  <c r="AX4" i="47"/>
  <c r="AX10" i="47"/>
  <c r="AX54" i="47"/>
  <c r="AX9" i="47"/>
  <c r="AX67" i="47"/>
  <c r="AT35" i="47"/>
  <c r="AT36" i="47"/>
  <c r="AT42" i="47"/>
  <c r="AT51" i="47"/>
  <c r="AT9" i="47"/>
  <c r="AT6" i="47"/>
  <c r="AP32" i="47"/>
  <c r="AP4" i="47"/>
  <c r="AP47" i="47"/>
  <c r="AP48" i="47"/>
  <c r="AP8" i="47"/>
  <c r="AW26" i="47"/>
  <c r="AW18" i="47"/>
  <c r="AW27" i="47"/>
  <c r="AW30" i="47"/>
  <c r="AW45" i="47"/>
  <c r="AW52" i="47"/>
  <c r="AW12" i="47"/>
  <c r="BA19" i="47"/>
  <c r="BA29" i="47"/>
  <c r="BA24" i="47"/>
  <c r="BA39" i="47"/>
  <c r="BA13" i="47"/>
  <c r="BA51" i="47"/>
  <c r="BA9" i="47"/>
  <c r="AS28" i="47"/>
  <c r="AS23" i="47"/>
  <c r="AS30" i="47"/>
  <c r="AS53" i="47"/>
  <c r="AS65" i="47"/>
  <c r="AS56" i="47"/>
  <c r="AS6" i="47"/>
  <c r="AX28" i="47"/>
  <c r="AT15" i="47"/>
  <c r="BA14" i="47"/>
  <c r="AS32" i="47"/>
  <c r="BB22" i="47"/>
  <c r="AT24" i="47"/>
  <c r="AX70" i="47"/>
  <c r="AX6" i="47"/>
  <c r="AP57" i="47"/>
  <c r="AW19" i="47"/>
  <c r="AW8" i="47"/>
  <c r="AS5" i="47"/>
  <c r="AX22" i="47"/>
  <c r="AT68" i="47"/>
  <c r="AT34" i="47"/>
  <c r="AP11" i="47"/>
  <c r="AP70" i="47"/>
  <c r="BB23" i="47"/>
  <c r="BB37" i="47"/>
  <c r="BB45" i="47"/>
  <c r="BB10" i="47"/>
  <c r="AX40" i="47"/>
  <c r="AX36" i="47"/>
  <c r="AX38" i="47"/>
  <c r="AX8" i="47"/>
  <c r="AT46" i="47"/>
  <c r="AT44" i="47"/>
  <c r="AT56" i="47"/>
  <c r="AT67" i="47"/>
  <c r="AP35" i="47"/>
  <c r="AP12" i="47"/>
  <c r="AW66" i="47"/>
  <c r="AW53" i="47"/>
  <c r="AW64" i="47"/>
  <c r="AW37" i="47"/>
  <c r="BA35" i="47"/>
  <c r="BA23" i="47"/>
  <c r="BA30" i="47"/>
  <c r="BA47" i="47"/>
  <c r="BA71" i="47"/>
  <c r="BA5" i="47"/>
  <c r="AS33" i="47"/>
  <c r="AS39" i="47"/>
  <c r="AS10" i="47"/>
  <c r="AS67" i="47"/>
  <c r="AX57" i="47"/>
  <c r="AP39" i="47"/>
  <c r="BA44" i="47"/>
  <c r="AS14" i="47"/>
  <c r="BB54" i="47"/>
  <c r="AP16" i="47"/>
  <c r="AP44" i="47"/>
  <c r="BB11" i="47"/>
  <c r="BB13" i="47"/>
  <c r="AX55" i="47"/>
  <c r="AT29" i="47"/>
  <c r="AW32" i="47"/>
  <c r="BA6" i="47"/>
  <c r="BB68" i="47"/>
  <c r="AX11" i="47"/>
  <c r="BB44" i="47"/>
  <c r="BB48" i="47"/>
  <c r="AX32" i="47"/>
  <c r="AX56" i="47"/>
  <c r="AT55" i="47"/>
  <c r="AP67" i="47"/>
  <c r="AW24" i="47"/>
  <c r="BA41" i="47"/>
  <c r="AP25" i="47"/>
  <c r="BB40" i="47"/>
  <c r="AP22" i="47"/>
  <c r="AP68" i="47"/>
  <c r="BB19" i="47"/>
  <c r="AT22" i="47"/>
  <c r="BB7" i="47"/>
  <c r="BB27" i="47"/>
  <c r="BB41" i="47"/>
  <c r="BB5" i="47"/>
  <c r="BB12" i="47"/>
  <c r="AX43" i="47"/>
  <c r="AX46" i="47"/>
  <c r="AX42" i="47"/>
  <c r="AX12" i="47"/>
  <c r="AT65" i="47"/>
  <c r="AT37" i="47"/>
  <c r="AT45" i="47"/>
  <c r="AT10" i="47"/>
  <c r="AT8" i="47"/>
  <c r="AP40" i="47"/>
  <c r="AP37" i="47"/>
  <c r="AP17" i="47"/>
  <c r="AP9" i="47"/>
  <c r="AP64" i="47"/>
  <c r="AW7" i="47"/>
  <c r="AW4" i="47"/>
  <c r="AW13" i="47"/>
  <c r="AW43" i="47"/>
  <c r="AW10" i="47"/>
  <c r="AW35" i="47"/>
  <c r="BA27" i="47"/>
  <c r="BA33" i="47"/>
  <c r="BA52" i="47"/>
  <c r="BA17" i="47"/>
  <c r="BA56" i="47"/>
  <c r="BA8" i="47"/>
  <c r="AS68" i="47"/>
  <c r="AS69" i="47"/>
  <c r="AS40" i="47"/>
  <c r="AS15" i="47"/>
  <c r="AS17" i="47"/>
  <c r="BB18" i="47"/>
  <c r="AX18" i="47"/>
  <c r="AP18" i="47"/>
  <c r="BA70" i="47"/>
  <c r="AO70" i="47"/>
  <c r="AS12" i="47"/>
  <c r="BA43" i="47"/>
  <c r="BA53" i="47"/>
  <c r="AS64" i="47"/>
  <c r="AW47" i="47"/>
  <c r="BB30" i="47"/>
  <c r="AT20" i="47"/>
  <c r="AT28" i="47"/>
  <c r="AP19" i="47"/>
  <c r="AT33" i="47"/>
  <c r="BB32" i="47"/>
  <c r="BB36" i="47"/>
  <c r="BB38" i="47"/>
  <c r="AX51" i="47"/>
  <c r="AX53" i="47"/>
  <c r="AT47" i="47"/>
  <c r="AT49" i="47"/>
  <c r="AP38" i="47"/>
  <c r="AP53" i="47"/>
  <c r="AW71" i="47"/>
  <c r="AW54" i="47"/>
  <c r="AW9" i="47"/>
  <c r="BA26" i="47"/>
  <c r="BA46" i="47"/>
  <c r="AS29" i="47"/>
  <c r="AS37" i="47"/>
  <c r="AS52" i="47"/>
  <c r="AP28" i="47"/>
  <c r="AW25" i="47"/>
  <c r="AX69" i="47"/>
  <c r="AP65" i="47"/>
  <c r="AW29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V10" i="37"/>
  <c r="BA15" i="37"/>
  <c r="AU7" i="37"/>
  <c r="AW9" i="37"/>
  <c r="AS19" i="37"/>
  <c r="AP26" i="37"/>
  <c r="AZ14" i="37"/>
  <c r="AT11" i="37"/>
  <c r="AZ8" i="37"/>
  <c r="AU24" i="37"/>
  <c r="BB6" i="37"/>
  <c r="AV14" i="37"/>
  <c r="AW16" i="37"/>
  <c r="AW26" i="37"/>
  <c r="AO19" i="37"/>
  <c r="AO6" i="37"/>
  <c r="BA25" i="37"/>
  <c r="AV25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Z11" i="37"/>
  <c r="AU19" i="37"/>
  <c r="AW24" i="37"/>
  <c r="AX6" i="37"/>
  <c r="AV6" i="37"/>
  <c r="BB14" i="37"/>
  <c r="AO14" i="37"/>
  <c r="AS10" i="37"/>
  <c r="AS25" i="37"/>
  <c r="AU25" i="37"/>
  <c r="BB15" i="37"/>
  <c r="AV11" i="37"/>
  <c r="AS7" i="37"/>
  <c r="BA8" i="37"/>
  <c r="BB19" i="37"/>
  <c r="AS12" i="37"/>
  <c r="AU12" i="37"/>
  <c r="AS24" i="37"/>
  <c r="AT6" i="37"/>
  <c r="AR6" i="37"/>
  <c r="AX14" i="37"/>
  <c r="AX16" i="37"/>
  <c r="AO11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5" i="37"/>
  <c r="F45" i="46"/>
  <c r="AH69" i="37"/>
  <c r="AH36" i="41"/>
  <c r="BC36" i="41" s="1"/>
  <c r="AH39" i="41"/>
  <c r="BC39" i="41" s="1"/>
  <c r="AH59" i="41"/>
  <c r="BC59" i="41" s="1"/>
  <c r="X18" i="43"/>
  <c r="X56" i="43"/>
  <c r="R41" i="52"/>
  <c r="AU41" i="52" s="1"/>
  <c r="R47" i="52"/>
  <c r="AU47" i="52" s="1"/>
  <c r="R56" i="52"/>
  <c r="AU56" i="52" s="1"/>
  <c r="R69" i="52"/>
  <c r="AU69" i="52" s="1"/>
  <c r="AH19" i="53"/>
  <c r="J46" i="53"/>
  <c r="J36" i="53"/>
  <c r="J45" i="53"/>
  <c r="J59" i="53"/>
  <c r="AQ59" i="53" s="1"/>
  <c r="J28" i="53"/>
  <c r="AH41" i="44"/>
  <c r="AH52" i="37"/>
  <c r="AH60" i="44"/>
  <c r="BC60" i="44" s="1"/>
  <c r="R50" i="44"/>
  <c r="AH21" i="44"/>
  <c r="J32" i="44"/>
  <c r="J33" i="44"/>
  <c r="AH48" i="53"/>
  <c r="AU29" i="10" s="1"/>
  <c r="AH20" i="53"/>
  <c r="AH42" i="53"/>
  <c r="AU28" i="10" s="1"/>
  <c r="AH24" i="53"/>
  <c r="AH39" i="53"/>
  <c r="Z13" i="52"/>
  <c r="AH17" i="53"/>
  <c r="AH21" i="53"/>
  <c r="AH59" i="53"/>
  <c r="BC59" i="53" s="1"/>
  <c r="J56" i="44"/>
  <c r="AH27" i="44"/>
  <c r="AH61" i="44"/>
  <c r="BC61" i="44" s="1"/>
  <c r="AH48" i="44"/>
  <c r="AH70" i="44"/>
  <c r="BC70" i="44" s="1"/>
  <c r="J15" i="44"/>
  <c r="AH21" i="37"/>
  <c r="AH57" i="37"/>
  <c r="AH45" i="37"/>
  <c r="X6" i="43"/>
  <c r="X74" i="43"/>
  <c r="X30" i="43"/>
  <c r="X53" i="43"/>
  <c r="AH19" i="44"/>
  <c r="AH55" i="44"/>
  <c r="AH45" i="44"/>
  <c r="AH39" i="44"/>
  <c r="AH67" i="44"/>
  <c r="BC67" i="44" s="1"/>
  <c r="J47" i="44"/>
  <c r="L60" i="51"/>
  <c r="L58" i="51"/>
  <c r="Z5" i="52"/>
  <c r="J32" i="52"/>
  <c r="AQ32" i="52" s="1"/>
  <c r="Z12" i="52"/>
  <c r="Z7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21" i="52"/>
  <c r="Z22" i="53"/>
  <c r="AH38" i="53"/>
  <c r="AH36" i="53"/>
  <c r="AH56" i="53"/>
  <c r="BC56" i="53" s="1"/>
  <c r="AH65" i="53"/>
  <c r="BC65" i="53" s="1"/>
  <c r="R13" i="44"/>
  <c r="AH46" i="53"/>
  <c r="AH51" i="53"/>
  <c r="BC51" i="53" s="1"/>
  <c r="AH72" i="53"/>
  <c r="BC72" i="53" s="1"/>
  <c r="AH25" i="37"/>
  <c r="AH67" i="37"/>
  <c r="X11" i="43"/>
  <c r="X58" i="43"/>
  <c r="X45" i="43"/>
  <c r="AH62" i="44"/>
  <c r="BC62" i="44" s="1"/>
  <c r="AH63" i="44"/>
  <c r="AH46" i="44"/>
  <c r="AH40" i="44"/>
  <c r="AH71" i="44"/>
  <c r="BC71" i="44" s="1"/>
  <c r="J48" i="44"/>
  <c r="AH52" i="53"/>
  <c r="BC52" i="53" s="1"/>
  <c r="AH27" i="53"/>
  <c r="AH69" i="53"/>
  <c r="BC69" i="53" s="1"/>
  <c r="Z33" i="52"/>
  <c r="R29" i="44"/>
  <c r="R47" i="44"/>
  <c r="AH56" i="44"/>
  <c r="AH9" i="44"/>
  <c r="AH38" i="44"/>
  <c r="J27" i="44"/>
  <c r="J36" i="44"/>
  <c r="AH50" i="53"/>
  <c r="BC50" i="53" s="1"/>
  <c r="AH44" i="53"/>
  <c r="AH57" i="53"/>
  <c r="BC57" i="53" s="1"/>
  <c r="AH35" i="53"/>
  <c r="AH66" i="53"/>
  <c r="BC66" i="53" s="1"/>
  <c r="AG3" i="34"/>
  <c r="AG29" i="34"/>
  <c r="Z58" i="44"/>
  <c r="Z29" i="52"/>
  <c r="Z21" i="37"/>
  <c r="Z55" i="37"/>
  <c r="Z12" i="37"/>
  <c r="Z20" i="37"/>
  <c r="AY57" i="37" s="1"/>
  <c r="Z22" i="37"/>
  <c r="Z27" i="37"/>
  <c r="Z45" i="52"/>
  <c r="AY45" i="52" s="1"/>
  <c r="Z57" i="52"/>
  <c r="AY57" i="52" s="1"/>
  <c r="Z64" i="52"/>
  <c r="AY64" i="52" s="1"/>
  <c r="Z20" i="52"/>
  <c r="Z41" i="44"/>
  <c r="Z34" i="37"/>
  <c r="Z62" i="37"/>
  <c r="AY62" i="37" s="1"/>
  <c r="Z58" i="37"/>
  <c r="AY58" i="37" s="1"/>
  <c r="Z35" i="37"/>
  <c r="Z9" i="37"/>
  <c r="AY69" i="37" s="1"/>
  <c r="Z71" i="37"/>
  <c r="AY71" i="37" s="1"/>
  <c r="Z67" i="37"/>
  <c r="AY67" i="37" s="1"/>
  <c r="Z63" i="37"/>
  <c r="AY63" i="37" s="1"/>
  <c r="Z37" i="37"/>
  <c r="Z32" i="37"/>
  <c r="Z65" i="37"/>
  <c r="Z61" i="37"/>
  <c r="AY61" i="37" s="1"/>
  <c r="Z66" i="37"/>
  <c r="AY66" i="37" s="1"/>
  <c r="Z54" i="37"/>
  <c r="Z29" i="37"/>
  <c r="Z23" i="37"/>
  <c r="Z38" i="37"/>
  <c r="Z47" i="37"/>
  <c r="Z56" i="37"/>
  <c r="Z21" i="44"/>
  <c r="Z45" i="53"/>
  <c r="Z33" i="44"/>
  <c r="Z51" i="37"/>
  <c r="Z48" i="37"/>
  <c r="Z30" i="37"/>
  <c r="Z39" i="37"/>
  <c r="Z64" i="37"/>
  <c r="Z53" i="37"/>
  <c r="Z6" i="37"/>
  <c r="Z41" i="37"/>
  <c r="Z70" i="37"/>
  <c r="AY70" i="37" s="1"/>
  <c r="Z49" i="37"/>
  <c r="Z45" i="37"/>
  <c r="Z24" i="37"/>
  <c r="Z25" i="44"/>
  <c r="Z65" i="44"/>
  <c r="Z61" i="44"/>
  <c r="X71" i="43"/>
  <c r="X73" i="43"/>
  <c r="X63" i="43"/>
  <c r="X24" i="43"/>
  <c r="X51" i="43"/>
  <c r="X46" i="43"/>
  <c r="X14" i="43"/>
  <c r="X75" i="43"/>
  <c r="X77" i="43"/>
  <c r="X62" i="43"/>
  <c r="X55" i="43"/>
  <c r="X47" i="43"/>
  <c r="V14" i="46"/>
  <c r="V86" i="46"/>
  <c r="X9" i="43"/>
  <c r="X66" i="43"/>
  <c r="X64" i="43"/>
  <c r="X68" i="43"/>
  <c r="X57" i="43"/>
  <c r="X41" i="43"/>
  <c r="AX69" i="43" s="1"/>
  <c r="X27" i="43"/>
  <c r="X29" i="43"/>
  <c r="X54" i="43"/>
  <c r="X65" i="43"/>
  <c r="X25" i="43"/>
  <c r="X52" i="43"/>
  <c r="X43" i="43"/>
  <c r="X34" i="43"/>
  <c r="R66" i="42"/>
  <c r="AU66" i="42" s="1"/>
  <c r="R24" i="42"/>
  <c r="R40" i="42"/>
  <c r="R43" i="42"/>
  <c r="R58" i="42"/>
  <c r="AU58" i="42" s="1"/>
  <c r="R31" i="42"/>
  <c r="R69" i="42"/>
  <c r="AU69" i="42" s="1"/>
  <c r="R33" i="44"/>
  <c r="R30" i="52"/>
  <c r="R7" i="52"/>
  <c r="R40" i="52"/>
  <c r="AU40" i="52" s="1"/>
  <c r="R54" i="52"/>
  <c r="AU54" i="52" s="1"/>
  <c r="R63" i="52"/>
  <c r="AU63" i="52" s="1"/>
  <c r="R57" i="53"/>
  <c r="AU57" i="53" s="1"/>
  <c r="R44" i="42"/>
  <c r="R27" i="42"/>
  <c r="R48" i="53"/>
  <c r="W29" i="10" s="1"/>
  <c r="R59" i="53"/>
  <c r="AU59" i="53" s="1"/>
  <c r="R32" i="42"/>
  <c r="R28" i="42"/>
  <c r="R29" i="53"/>
  <c r="R72" i="53"/>
  <c r="AU72" i="53" s="1"/>
  <c r="R56" i="53"/>
  <c r="AU56" i="53" s="1"/>
  <c r="R63" i="42"/>
  <c r="AU63" i="42" s="1"/>
  <c r="R72" i="42"/>
  <c r="AU72" i="42" s="1"/>
  <c r="R26" i="42"/>
  <c r="R56" i="42"/>
  <c r="AU56" i="42" s="1"/>
  <c r="R36" i="42"/>
  <c r="R26" i="53"/>
  <c r="R66" i="53"/>
  <c r="AU66" i="53" s="1"/>
  <c r="R19" i="42"/>
  <c r="R60" i="42"/>
  <c r="AU60" i="42" s="1"/>
  <c r="R27" i="52"/>
  <c r="W21" i="10" s="1"/>
  <c r="R23" i="52"/>
  <c r="R34" i="52"/>
  <c r="AU34" i="52" s="1"/>
  <c r="R44" i="52"/>
  <c r="AU44" i="52" s="1"/>
  <c r="R50" i="52"/>
  <c r="AU50" i="52" s="1"/>
  <c r="R59" i="52"/>
  <c r="AU59" i="52" s="1"/>
  <c r="R42" i="53"/>
  <c r="P27" i="34" s="1"/>
  <c r="R70" i="53"/>
  <c r="AU70" i="53" s="1"/>
  <c r="R31" i="53"/>
  <c r="R71" i="53"/>
  <c r="AU71" i="53" s="1"/>
  <c r="R5" i="42"/>
  <c r="R48" i="42"/>
  <c r="AU48" i="42" s="1"/>
  <c r="R54" i="42"/>
  <c r="AU54" i="42" s="1"/>
  <c r="R68" i="42"/>
  <c r="AU68" i="42" s="1"/>
  <c r="R53" i="44"/>
  <c r="R44" i="44"/>
  <c r="R67" i="44"/>
  <c r="AU67" i="44" s="1"/>
  <c r="R33" i="53"/>
  <c r="R51" i="53"/>
  <c r="AU51" i="53" s="1"/>
  <c r="R67" i="53"/>
  <c r="AU67" i="53" s="1"/>
  <c r="R51" i="44"/>
  <c r="R65" i="44"/>
  <c r="R58" i="44"/>
  <c r="R38" i="44"/>
  <c r="R35" i="44"/>
  <c r="R54" i="44"/>
  <c r="R16" i="48"/>
  <c r="R34" i="42"/>
  <c r="R42" i="42"/>
  <c r="R47" i="42"/>
  <c r="R55" i="42"/>
  <c r="AU55" i="42" s="1"/>
  <c r="R67" i="42"/>
  <c r="AU67" i="42" s="1"/>
  <c r="R35" i="42"/>
  <c r="R26" i="44"/>
  <c r="R68" i="44"/>
  <c r="AU68" i="44" s="1"/>
  <c r="R15" i="44"/>
  <c r="R48" i="44"/>
  <c r="R69" i="44"/>
  <c r="AU69" i="44" s="1"/>
  <c r="R62" i="44"/>
  <c r="R49" i="44"/>
  <c r="R39" i="44"/>
  <c r="R16" i="42"/>
  <c r="R59" i="42"/>
  <c r="AU59" i="42" s="1"/>
  <c r="R57" i="42"/>
  <c r="AU57" i="42" s="1"/>
  <c r="R39" i="42"/>
  <c r="R64" i="44"/>
  <c r="R60" i="44"/>
  <c r="R56" i="44"/>
  <c r="R46" i="44"/>
  <c r="R26" i="52"/>
  <c r="R37" i="52"/>
  <c r="AU37" i="52" s="1"/>
  <c r="R24" i="52"/>
  <c r="R36" i="52"/>
  <c r="AU36" i="52" s="1"/>
  <c r="R53" i="52"/>
  <c r="AU53" i="52" s="1"/>
  <c r="R61" i="52"/>
  <c r="AU61" i="52" s="1"/>
  <c r="R68" i="52"/>
  <c r="AU68" i="52" s="1"/>
  <c r="R43" i="53"/>
  <c r="R63" i="53"/>
  <c r="AU63" i="53" s="1"/>
  <c r="R33" i="52"/>
  <c r="P9" i="43"/>
  <c r="P12" i="43"/>
  <c r="P16" i="43"/>
  <c r="P49" i="43"/>
  <c r="P53" i="43"/>
  <c r="P73" i="43"/>
  <c r="T24" i="10"/>
  <c r="P20" i="43"/>
  <c r="P33" i="43"/>
  <c r="P57" i="43"/>
  <c r="P14" i="43"/>
  <c r="P72" i="43"/>
  <c r="P74" i="43"/>
  <c r="P70" i="43"/>
  <c r="P61" i="43"/>
  <c r="P46" i="43"/>
  <c r="P34" i="43"/>
  <c r="AT71" i="43" s="1"/>
  <c r="P8" i="43"/>
  <c r="P77" i="43"/>
  <c r="P24" i="43"/>
  <c r="P45" i="43"/>
  <c r="P55" i="43"/>
  <c r="P47" i="43"/>
  <c r="P67" i="43"/>
  <c r="P27" i="43"/>
  <c r="P59" i="43"/>
  <c r="P62" i="43"/>
  <c r="P58" i="43"/>
  <c r="P26" i="43"/>
  <c r="L27" i="51"/>
  <c r="L17" i="51"/>
  <c r="L69" i="51"/>
  <c r="L51" i="51"/>
  <c r="L64" i="51"/>
  <c r="L62" i="51"/>
  <c r="L13" i="51"/>
  <c r="L54" i="51"/>
  <c r="L59" i="51"/>
  <c r="L57" i="51"/>
  <c r="L36" i="51"/>
  <c r="L66" i="51"/>
  <c r="L49" i="51"/>
  <c r="L42" i="51"/>
  <c r="L67" i="51"/>
  <c r="L73" i="51"/>
  <c r="L39" i="51"/>
  <c r="L41" i="51"/>
  <c r="L25" i="51"/>
  <c r="L15" i="51"/>
  <c r="L38" i="51"/>
  <c r="L72" i="51"/>
  <c r="L43" i="51"/>
  <c r="L11" i="51"/>
  <c r="L14" i="51"/>
  <c r="L68" i="51"/>
  <c r="L37" i="51"/>
  <c r="L55" i="51"/>
  <c r="L48" i="51"/>
  <c r="L44" i="51"/>
  <c r="AR70" i="51" s="1"/>
  <c r="L8" i="51"/>
  <c r="L23" i="51"/>
  <c r="L32" i="51"/>
  <c r="L9" i="51"/>
  <c r="L33" i="51"/>
  <c r="L56" i="51"/>
  <c r="L52" i="51"/>
  <c r="L16" i="51"/>
  <c r="L28" i="51"/>
  <c r="L70" i="51"/>
  <c r="N35" i="10" s="1"/>
  <c r="L35" i="51"/>
  <c r="L47" i="51"/>
  <c r="L31" i="51"/>
  <c r="L45" i="51"/>
  <c r="J21" i="42"/>
  <c r="AQ42" i="42" s="1"/>
  <c r="J68" i="42"/>
  <c r="AQ68" i="42" s="1"/>
  <c r="J63" i="44"/>
  <c r="J40" i="44"/>
  <c r="J47" i="52"/>
  <c r="AQ47" i="52" s="1"/>
  <c r="J60" i="52"/>
  <c r="AQ60" i="52" s="1"/>
  <c r="J67" i="52"/>
  <c r="AQ67" i="52" s="1"/>
  <c r="J48" i="42"/>
  <c r="AQ48" i="42" s="1"/>
  <c r="J27" i="42"/>
  <c r="AQ46" i="42" s="1"/>
  <c r="J44" i="42"/>
  <c r="J69" i="42"/>
  <c r="AQ69" i="42" s="1"/>
  <c r="J61" i="44"/>
  <c r="J70" i="44"/>
  <c r="AQ70" i="44" s="1"/>
  <c r="J6" i="52"/>
  <c r="J15" i="52"/>
  <c r="J41" i="52"/>
  <c r="AQ41" i="52" s="1"/>
  <c r="J36" i="52"/>
  <c r="AQ36" i="52" s="1"/>
  <c r="J58" i="52"/>
  <c r="AQ58" i="52" s="1"/>
  <c r="J53" i="42"/>
  <c r="AQ53" i="42" s="1"/>
  <c r="J37" i="42"/>
  <c r="J65" i="42"/>
  <c r="AQ65" i="42" s="1"/>
  <c r="J51" i="44"/>
  <c r="J17" i="52"/>
  <c r="J40" i="52"/>
  <c r="AQ40" i="52" s="1"/>
  <c r="J59" i="52"/>
  <c r="AQ59" i="52" s="1"/>
  <c r="J32" i="42"/>
  <c r="J35" i="42"/>
  <c r="J50" i="42"/>
  <c r="AQ50" i="42" s="1"/>
  <c r="J72" i="42"/>
  <c r="AQ72" i="42" s="1"/>
  <c r="J55" i="44"/>
  <c r="J46" i="44"/>
  <c r="J35" i="44"/>
  <c r="J12" i="42"/>
  <c r="J24" i="42"/>
  <c r="J17" i="42"/>
  <c r="J70" i="42"/>
  <c r="AQ70" i="42" s="1"/>
  <c r="J58" i="42"/>
  <c r="AQ58" i="42" s="1"/>
  <c r="J29" i="42"/>
  <c r="J19" i="42"/>
  <c r="AQ40" i="42" s="1"/>
  <c r="J59" i="44"/>
  <c r="J25" i="42"/>
  <c r="J36" i="42"/>
  <c r="J60" i="42"/>
  <c r="AQ60" i="42" s="1"/>
  <c r="J9" i="44"/>
  <c r="J71" i="44"/>
  <c r="AQ71" i="44" s="1"/>
  <c r="J45" i="42"/>
  <c r="J34" i="42"/>
  <c r="J22" i="42"/>
  <c r="J63" i="42"/>
  <c r="AQ63" i="42" s="1"/>
  <c r="J64" i="44"/>
  <c r="J44" i="44"/>
  <c r="J46" i="42"/>
  <c r="J41" i="42"/>
  <c r="J10" i="42"/>
  <c r="J38" i="42"/>
  <c r="J33" i="42"/>
  <c r="J51" i="42"/>
  <c r="AQ51" i="42" s="1"/>
  <c r="J61" i="42"/>
  <c r="AQ61" i="42" s="1"/>
  <c r="J71" i="42"/>
  <c r="AQ71" i="42" s="1"/>
  <c r="J65" i="44"/>
  <c r="J30" i="44"/>
  <c r="J21" i="44"/>
  <c r="J66" i="44"/>
  <c r="J67" i="44"/>
  <c r="AQ67" i="44" s="1"/>
  <c r="J41" i="44"/>
  <c r="J30" i="52"/>
  <c r="J7" i="52"/>
  <c r="J39" i="52"/>
  <c r="AQ39" i="52" s="1"/>
  <c r="J48" i="52"/>
  <c r="AQ48" i="52" s="1"/>
  <c r="J50" i="52"/>
  <c r="AQ50" i="52" s="1"/>
  <c r="J63" i="52"/>
  <c r="AQ63" i="52" s="1"/>
  <c r="J21" i="52"/>
  <c r="J54" i="42"/>
  <c r="AQ54" i="42" s="1"/>
  <c r="J47" i="42"/>
  <c r="AQ45" i="42" s="1"/>
  <c r="J28" i="42"/>
  <c r="J67" i="42"/>
  <c r="AQ67" i="42" s="1"/>
  <c r="J49" i="42"/>
  <c r="AQ49" i="42" s="1"/>
  <c r="J57" i="42"/>
  <c r="AQ57" i="42" s="1"/>
  <c r="J18" i="42"/>
  <c r="J42" i="42"/>
  <c r="J26" i="42"/>
  <c r="J31" i="42"/>
  <c r="J59" i="42"/>
  <c r="AQ59" i="42" s="1"/>
  <c r="J66" i="42"/>
  <c r="AQ66" i="42" s="1"/>
  <c r="J12" i="52"/>
  <c r="J16" i="52"/>
  <c r="J43" i="52"/>
  <c r="AQ43" i="52" s="1"/>
  <c r="J52" i="52"/>
  <c r="AQ52" i="52" s="1"/>
  <c r="J54" i="52"/>
  <c r="AQ54" i="52" s="1"/>
  <c r="J68" i="52"/>
  <c r="AQ68" i="52" s="1"/>
  <c r="J43" i="42"/>
  <c r="J30" i="42"/>
  <c r="J20" i="42"/>
  <c r="J56" i="42"/>
  <c r="AQ56" i="42" s="1"/>
  <c r="J52" i="44"/>
  <c r="J60" i="44"/>
  <c r="J43" i="44"/>
  <c r="J26" i="44"/>
  <c r="J34" i="44"/>
  <c r="J37" i="52"/>
  <c r="AQ37" i="52" s="1"/>
  <c r="J27" i="52"/>
  <c r="K21" i="10" s="1"/>
  <c r="J18" i="52"/>
  <c r="J24" i="52"/>
  <c r="J51" i="52"/>
  <c r="AQ51" i="52" s="1"/>
  <c r="J65" i="52"/>
  <c r="AQ65" i="52" s="1"/>
  <c r="J57" i="52"/>
  <c r="AQ57" i="52" s="1"/>
  <c r="J64" i="52"/>
  <c r="AQ64" i="52" s="1"/>
  <c r="J33" i="52"/>
  <c r="J23" i="52"/>
  <c r="J34" i="52"/>
  <c r="AQ34" i="52" s="1"/>
  <c r="J56" i="52"/>
  <c r="AQ56" i="52" s="1"/>
  <c r="J45" i="52"/>
  <c r="AQ45" i="52" s="1"/>
  <c r="J61" i="52"/>
  <c r="AQ61" i="52" s="1"/>
  <c r="J72" i="52"/>
  <c r="AQ72" i="52" s="1"/>
  <c r="H69" i="43"/>
  <c r="H63" i="43"/>
  <c r="H20" i="43"/>
  <c r="AP13" i="43" s="1"/>
  <c r="H54" i="43"/>
  <c r="H60" i="43"/>
  <c r="H48" i="43"/>
  <c r="H44" i="43"/>
  <c r="F87" i="46"/>
  <c r="F71" i="46"/>
  <c r="I39" i="34"/>
  <c r="R29" i="42"/>
  <c r="R38" i="42"/>
  <c r="R33" i="42"/>
  <c r="R50" i="42"/>
  <c r="AU50" i="42" s="1"/>
  <c r="R53" i="42"/>
  <c r="AU53" i="42" s="1"/>
  <c r="R70" i="42"/>
  <c r="AU70" i="42" s="1"/>
  <c r="R30" i="48"/>
  <c r="AH31" i="52"/>
  <c r="AH29" i="53"/>
  <c r="AH13" i="53"/>
  <c r="AH10" i="53"/>
  <c r="AH45" i="53"/>
  <c r="AH62" i="53"/>
  <c r="BC62" i="53" s="1"/>
  <c r="AH63" i="53"/>
  <c r="BC63" i="53" s="1"/>
  <c r="AH71" i="53"/>
  <c r="BC71" i="53" s="1"/>
  <c r="D36" i="34"/>
  <c r="AG27" i="34"/>
  <c r="AG23" i="34"/>
  <c r="R28" i="37"/>
  <c r="AU51" i="37" s="1"/>
  <c r="AH49" i="37"/>
  <c r="AH68" i="37"/>
  <c r="R11" i="42"/>
  <c r="R7" i="42"/>
  <c r="R10" i="42"/>
  <c r="R30" i="42"/>
  <c r="R20" i="42"/>
  <c r="R62" i="42"/>
  <c r="AU62" i="42" s="1"/>
  <c r="R61" i="42"/>
  <c r="AU61" i="42" s="1"/>
  <c r="R71" i="42"/>
  <c r="AU71" i="42" s="1"/>
  <c r="R21" i="42"/>
  <c r="R14" i="42"/>
  <c r="AH8" i="44"/>
  <c r="AH25" i="44"/>
  <c r="AH23" i="44"/>
  <c r="AH59" i="44"/>
  <c r="AH68" i="44"/>
  <c r="BC68" i="44" s="1"/>
  <c r="Z6" i="44"/>
  <c r="J17" i="44"/>
  <c r="J49" i="44"/>
  <c r="J37" i="44"/>
  <c r="J68" i="44"/>
  <c r="AQ68" i="44" s="1"/>
  <c r="AH18" i="53"/>
  <c r="AH60" i="53"/>
  <c r="BC60" i="53" s="1"/>
  <c r="AH49" i="53"/>
  <c r="BC49" i="53" s="1"/>
  <c r="AH64" i="53"/>
  <c r="BC64" i="53" s="1"/>
  <c r="AH33" i="37"/>
  <c r="AH19" i="37"/>
  <c r="AH29" i="37"/>
  <c r="R45" i="42"/>
  <c r="R41" i="42"/>
  <c r="R22" i="42"/>
  <c r="R49" i="42"/>
  <c r="AU49" i="42" s="1"/>
  <c r="R51" i="42"/>
  <c r="AU51" i="42" s="1"/>
  <c r="R64" i="42"/>
  <c r="AU64" i="42" s="1"/>
  <c r="R37" i="42"/>
  <c r="R46" i="42"/>
  <c r="AH24" i="44"/>
  <c r="Z28" i="44"/>
  <c r="AH53" i="44"/>
  <c r="AH66" i="44"/>
  <c r="BC66" i="44" s="1"/>
  <c r="AH49" i="44"/>
  <c r="AH47" i="44"/>
  <c r="AH72" i="44"/>
  <c r="BC72" i="44" s="1"/>
  <c r="Z66" i="44"/>
  <c r="J62" i="44"/>
  <c r="J45" i="44"/>
  <c r="J42" i="44"/>
  <c r="J39" i="44"/>
  <c r="J69" i="44"/>
  <c r="AQ69" i="44" s="1"/>
  <c r="V9" i="46"/>
  <c r="AH22" i="53"/>
  <c r="AH25" i="53"/>
  <c r="AH26" i="53"/>
  <c r="AH37" i="53"/>
  <c r="AH28" i="53"/>
  <c r="AH61" i="53"/>
  <c r="BC61" i="53" s="1"/>
  <c r="AV5" i="37"/>
  <c r="AH25" i="52"/>
  <c r="AH33" i="52"/>
  <c r="AY10" i="41"/>
  <c r="AW10" i="41"/>
  <c r="BA13" i="41"/>
  <c r="R31" i="48"/>
  <c r="AH16" i="52"/>
  <c r="AR5" i="37"/>
  <c r="AQ5" i="41"/>
  <c r="AO13" i="37"/>
  <c r="AW5" i="41"/>
  <c r="AY8" i="41"/>
  <c r="AV13" i="44"/>
  <c r="BB21" i="44"/>
  <c r="AP30" i="45"/>
  <c r="AR50" i="45"/>
  <c r="R52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4" i="52"/>
  <c r="AH59" i="52"/>
  <c r="BC59" i="52" s="1"/>
  <c r="AH39" i="52"/>
  <c r="BC39" i="52" s="1"/>
  <c r="AH30" i="52"/>
  <c r="AH70" i="52"/>
  <c r="BC70" i="52" s="1"/>
  <c r="AH56" i="52"/>
  <c r="BC56" i="52" s="1"/>
  <c r="AH17" i="52"/>
  <c r="AH27" i="52"/>
  <c r="AU21" i="10" s="1"/>
  <c r="AH69" i="52"/>
  <c r="BC69" i="52" s="1"/>
  <c r="AH52" i="52"/>
  <c r="BC52" i="52" s="1"/>
  <c r="AH12" i="52"/>
  <c r="AH28" i="52"/>
  <c r="AH15" i="52"/>
  <c r="AH34" i="52"/>
  <c r="BC34" i="52" s="1"/>
  <c r="AH32" i="52"/>
  <c r="AH21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64" i="46"/>
  <c r="V16" i="46"/>
  <c r="V31" i="46"/>
  <c r="V10" i="46"/>
  <c r="V69" i="46"/>
  <c r="V77" i="46"/>
  <c r="V12" i="46"/>
  <c r="V65" i="46"/>
  <c r="V48" i="46"/>
  <c r="V72" i="46"/>
  <c r="V13" i="46"/>
  <c r="V21" i="46"/>
  <c r="V80" i="46"/>
  <c r="V30" i="46"/>
  <c r="V59" i="46"/>
  <c r="V76" i="46"/>
  <c r="V78" i="46"/>
  <c r="V45" i="46"/>
  <c r="V8" i="46"/>
  <c r="V27" i="46"/>
  <c r="V22" i="46"/>
  <c r="V34" i="46"/>
  <c r="V75" i="46"/>
  <c r="V28" i="46"/>
  <c r="V32" i="46"/>
  <c r="V79" i="46"/>
  <c r="V82" i="46"/>
  <c r="V43" i="46"/>
  <c r="V19" i="46"/>
  <c r="R67" i="48"/>
  <c r="AU67" i="48" s="1"/>
  <c r="R69" i="48"/>
  <c r="AU69" i="48" s="1"/>
  <c r="R5" i="48"/>
  <c r="R17" i="48"/>
  <c r="R56" i="48"/>
  <c r="R65" i="48"/>
  <c r="AU65" i="48" s="1"/>
  <c r="R43" i="48"/>
  <c r="R18" i="48"/>
  <c r="R68" i="48"/>
  <c r="AU68" i="48" s="1"/>
  <c r="R49" i="48"/>
  <c r="R50" i="48"/>
  <c r="R27" i="48"/>
  <c r="R72" i="48"/>
  <c r="AU72" i="48" s="1"/>
  <c r="R26" i="48"/>
  <c r="R45" i="48"/>
  <c r="R62" i="48"/>
  <c r="AU62" i="48" s="1"/>
  <c r="R9" i="48"/>
  <c r="R24" i="48"/>
  <c r="R11" i="48"/>
  <c r="R40" i="48"/>
  <c r="R21" i="48"/>
  <c r="R22" i="48"/>
  <c r="R63" i="48"/>
  <c r="AU63" i="48" s="1"/>
  <c r="R36" i="48"/>
  <c r="R55" i="48"/>
  <c r="Z31" i="44"/>
  <c r="Z15" i="44"/>
  <c r="Z13" i="44"/>
  <c r="Z29" i="44"/>
  <c r="Z10" i="44"/>
  <c r="Z30" i="44"/>
  <c r="Z18" i="44"/>
  <c r="Z35" i="44"/>
  <c r="Z71" i="44"/>
  <c r="AY71" i="44" s="1"/>
  <c r="Z44" i="44"/>
  <c r="Z63" i="44"/>
  <c r="Z11" i="44"/>
  <c r="Z55" i="44"/>
  <c r="Z16" i="44"/>
  <c r="Z45" i="44"/>
  <c r="Z67" i="44"/>
  <c r="AY67" i="44" s="1"/>
  <c r="Z50" i="44"/>
  <c r="Z69" i="44"/>
  <c r="AY69" i="44" s="1"/>
  <c r="Z64" i="44"/>
  <c r="AQ10" i="41"/>
  <c r="AV18" i="37"/>
  <c r="AQ9" i="41"/>
  <c r="Z39" i="44"/>
  <c r="V83" i="46"/>
  <c r="R59" i="48"/>
  <c r="AY30" i="52"/>
  <c r="AQ13" i="41"/>
  <c r="AV30" i="45"/>
  <c r="F7" i="46"/>
  <c r="Z59" i="53"/>
  <c r="AY59" i="53" s="1"/>
  <c r="AS37" i="53"/>
  <c r="H36" i="34"/>
  <c r="AW8" i="41"/>
  <c r="AS21" i="37"/>
  <c r="AX24" i="46"/>
  <c r="R45" i="53"/>
  <c r="R49" i="53"/>
  <c r="R54" i="53"/>
  <c r="AU54" i="53" s="1"/>
  <c r="R21" i="53"/>
  <c r="Z57" i="53"/>
  <c r="AY57" i="53" s="1"/>
  <c r="AS5" i="41"/>
  <c r="AS22" i="53"/>
  <c r="L35" i="34"/>
  <c r="R30" i="44"/>
  <c r="R36" i="44"/>
  <c r="R41" i="44"/>
  <c r="R59" i="44"/>
  <c r="R61" i="44"/>
  <c r="AU61" i="44" s="1"/>
  <c r="R66" i="44"/>
  <c r="AZ30" i="45"/>
  <c r="AX50" i="45"/>
  <c r="AQ14" i="41"/>
  <c r="AP15" i="42"/>
  <c r="R38" i="53"/>
  <c r="R30" i="53"/>
  <c r="R58" i="53"/>
  <c r="AU58" i="53" s="1"/>
  <c r="R39" i="53"/>
  <c r="AT21" i="44"/>
  <c r="AX5" i="37"/>
  <c r="AY14" i="41"/>
  <c r="BA8" i="41"/>
  <c r="AX22" i="53"/>
  <c r="AO18" i="37"/>
  <c r="AW9" i="41"/>
  <c r="AQ8" i="41"/>
  <c r="AR15" i="42"/>
  <c r="F86" i="46"/>
  <c r="AS9" i="41"/>
  <c r="AH31" i="41"/>
  <c r="BC31" i="41" s="1"/>
  <c r="AH27" i="41"/>
  <c r="AH56" i="41"/>
  <c r="BC56" i="41" s="1"/>
  <c r="AH66" i="41"/>
  <c r="BC66" i="41" s="1"/>
  <c r="AH65" i="41"/>
  <c r="BC65" i="41" s="1"/>
  <c r="BA24" i="46"/>
  <c r="AT24" i="46"/>
  <c r="BA37" i="53"/>
  <c r="Z30" i="53"/>
  <c r="BA14" i="41"/>
  <c r="AS14" i="41"/>
  <c r="AT15" i="42"/>
  <c r="AO21" i="37"/>
  <c r="AU5" i="37"/>
  <c r="BA5" i="37"/>
  <c r="AU18" i="37"/>
  <c r="AV21" i="37"/>
  <c r="AH12" i="37"/>
  <c r="AH20" i="41"/>
  <c r="AH12" i="41"/>
  <c r="AS13" i="41"/>
  <c r="AH21" i="41"/>
  <c r="AH30" i="41"/>
  <c r="BC30" i="41" s="1"/>
  <c r="AH48" i="41"/>
  <c r="BC48" i="41" s="1"/>
  <c r="AH50" i="41"/>
  <c r="BC50" i="41" s="1"/>
  <c r="AH61" i="41"/>
  <c r="BC61" i="41" s="1"/>
  <c r="AU10" i="41"/>
  <c r="AU5" i="41"/>
  <c r="R23" i="44"/>
  <c r="R55" i="44"/>
  <c r="R45" i="44"/>
  <c r="R37" i="44"/>
  <c r="R40" i="44"/>
  <c r="R70" i="44"/>
  <c r="AU70" i="44" s="1"/>
  <c r="AR13" i="44"/>
  <c r="AP21" i="44"/>
  <c r="AT13" i="44"/>
  <c r="AX21" i="44"/>
  <c r="AT50" i="45"/>
  <c r="BB50" i="45"/>
  <c r="F14" i="46"/>
  <c r="AS24" i="46"/>
  <c r="F21" i="46"/>
  <c r="R20" i="53"/>
  <c r="R28" i="53"/>
  <c r="R65" i="53"/>
  <c r="AU65" i="53" s="1"/>
  <c r="R7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35" i="37"/>
  <c r="AH36" i="37"/>
  <c r="AS13" i="37"/>
  <c r="AH30" i="37"/>
  <c r="AZ5" i="37"/>
  <c r="AW5" i="37"/>
  <c r="AI7" i="37"/>
  <c r="AL7" i="37" s="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57" i="44"/>
  <c r="R63" i="44"/>
  <c r="R42" i="44"/>
  <c r="R72" i="44"/>
  <c r="AU72" i="44" s="1"/>
  <c r="R32" i="44"/>
  <c r="R71" i="44"/>
  <c r="AU71" i="44" s="1"/>
  <c r="AP13" i="44"/>
  <c r="AS30" i="52"/>
  <c r="AW30" i="52"/>
  <c r="R34" i="53"/>
  <c r="R24" i="53"/>
  <c r="AU48" i="53" s="1"/>
  <c r="AT37" i="53"/>
  <c r="AS18" i="53"/>
  <c r="BA18" i="53"/>
  <c r="BB15" i="42"/>
  <c r="AP37" i="53"/>
  <c r="R47" i="53"/>
  <c r="R69" i="53"/>
  <c r="AU69" i="53" s="1"/>
  <c r="R62" i="53"/>
  <c r="AU62" i="53" s="1"/>
  <c r="R35" i="53"/>
  <c r="R40" i="53"/>
  <c r="R37" i="53"/>
  <c r="R61" i="53"/>
  <c r="AU61" i="53" s="1"/>
  <c r="R52" i="53"/>
  <c r="AU52" i="53" s="1"/>
  <c r="R23" i="53"/>
  <c r="R55" i="53"/>
  <c r="AU55" i="53" s="1"/>
  <c r="R22" i="53"/>
  <c r="R50" i="53"/>
  <c r="AU50" i="53" s="1"/>
  <c r="R64" i="53"/>
  <c r="AU64" i="53" s="1"/>
  <c r="AH23" i="41"/>
  <c r="AH14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28" i="41"/>
  <c r="BC26" i="41" s="1"/>
  <c r="AH22" i="41"/>
  <c r="AH25" i="41"/>
  <c r="AX18" i="53"/>
  <c r="AP13" i="53"/>
  <c r="F36" i="34"/>
  <c r="F65" i="46"/>
  <c r="F59" i="46"/>
  <c r="Z17" i="53"/>
  <c r="Z69" i="53"/>
  <c r="AY69" i="53" s="1"/>
  <c r="Z51" i="53"/>
  <c r="AY51" i="53" s="1"/>
  <c r="Z71" i="53"/>
  <c r="AY71" i="53" s="1"/>
  <c r="Z29" i="53"/>
  <c r="Z58" i="53"/>
  <c r="AY58" i="53" s="1"/>
  <c r="Z44" i="53"/>
  <c r="Z33" i="53"/>
  <c r="AP50" i="45"/>
  <c r="BB18" i="53"/>
  <c r="AV21" i="44"/>
  <c r="AO45" i="51"/>
  <c r="AW18" i="53"/>
  <c r="AH67" i="53"/>
  <c r="BC67" i="53" s="1"/>
  <c r="AH58" i="53"/>
  <c r="BC58" i="53" s="1"/>
  <c r="AH30" i="53"/>
  <c r="AH43" i="53"/>
  <c r="AH12" i="53"/>
  <c r="AH15" i="53"/>
  <c r="AX37" i="53"/>
  <c r="AV13" i="37"/>
  <c r="BB5" i="37"/>
  <c r="AW14" i="41"/>
  <c r="AU14" i="41"/>
  <c r="AU13" i="41"/>
  <c r="BA10" i="41"/>
  <c r="AH64" i="44"/>
  <c r="AH54" i="44"/>
  <c r="AR21" i="44"/>
  <c r="AH51" i="44"/>
  <c r="AH13" i="44"/>
  <c r="AH20" i="44"/>
  <c r="J25" i="44"/>
  <c r="J22" i="44"/>
  <c r="J20" i="44"/>
  <c r="J50" i="44"/>
  <c r="J31" i="44"/>
  <c r="AQ61" i="44" s="1"/>
  <c r="BB13" i="44"/>
  <c r="AX30" i="45"/>
  <c r="AZ50" i="45"/>
  <c r="AV50" i="45"/>
  <c r="BB30" i="45"/>
  <c r="BA22" i="53"/>
  <c r="AB35" i="34"/>
  <c r="AH31" i="53"/>
  <c r="AP22" i="53"/>
  <c r="AH34" i="53"/>
  <c r="AH32" i="53"/>
  <c r="AH40" i="53"/>
  <c r="AH53" i="53"/>
  <c r="BC53" i="53" s="1"/>
  <c r="AH68" i="53"/>
  <c r="BC68" i="53" s="1"/>
  <c r="AH70" i="53"/>
  <c r="BC70" i="53" s="1"/>
  <c r="AG7" i="34"/>
  <c r="AG35" i="34"/>
  <c r="AG12" i="34"/>
  <c r="AG13" i="34"/>
  <c r="AG18" i="34"/>
  <c r="AG14" i="34"/>
  <c r="AG30" i="34"/>
  <c r="AG36" i="34"/>
  <c r="AH34" i="34"/>
  <c r="AK34" i="34" s="1"/>
  <c r="AG8" i="34"/>
  <c r="AG6" i="34"/>
  <c r="V36" i="34"/>
  <c r="AH33" i="34"/>
  <c r="AG11" i="34"/>
  <c r="AG21" i="34"/>
  <c r="AG28" i="34"/>
  <c r="AG19" i="34"/>
  <c r="AH32" i="34"/>
  <c r="AG34" i="34"/>
  <c r="AI34" i="34" s="1"/>
  <c r="AD36" i="34"/>
  <c r="R36" i="37"/>
  <c r="AU47" i="37" s="1"/>
  <c r="AU26" i="37"/>
  <c r="K39" i="34"/>
  <c r="AG22" i="34"/>
  <c r="AG9" i="34"/>
  <c r="AG5" i="34"/>
  <c r="AG33" i="34"/>
  <c r="AH25" i="34"/>
  <c r="AK25" i="34" s="1"/>
  <c r="AG15" i="34"/>
  <c r="AH24" i="34"/>
  <c r="AK24" i="34" s="1"/>
  <c r="AG26" i="34"/>
  <c r="AG32" i="34"/>
  <c r="E39" i="34"/>
  <c r="G39" i="34"/>
  <c r="AG16" i="34"/>
  <c r="AG10" i="34"/>
  <c r="AG31" i="34"/>
  <c r="AI31" i="34" s="1"/>
  <c r="AH31" i="34"/>
  <c r="AG37" i="34"/>
  <c r="T36" i="34"/>
  <c r="AG25" i="34"/>
  <c r="AG17" i="34"/>
  <c r="AG4" i="34"/>
  <c r="C39" i="34"/>
  <c r="AG2" i="34"/>
  <c r="AG20" i="34"/>
  <c r="AG38" i="34"/>
  <c r="AG24" i="34"/>
  <c r="BA26" i="51"/>
  <c r="AW14" i="51"/>
  <c r="AS38" i="51"/>
  <c r="AW7" i="51"/>
  <c r="AW16" i="51"/>
  <c r="AW42" i="51"/>
  <c r="AS18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53" i="47"/>
  <c r="AH70" i="47"/>
  <c r="AH80" i="47"/>
  <c r="AH76" i="47"/>
  <c r="AH90" i="47"/>
  <c r="AH71" i="47"/>
  <c r="J90" i="47"/>
  <c r="J53" i="47"/>
  <c r="J70" i="47"/>
  <c r="J72" i="47"/>
  <c r="J73" i="47"/>
  <c r="J75" i="47"/>
  <c r="J71" i="47"/>
  <c r="J69" i="47"/>
  <c r="J68" i="47"/>
  <c r="J28" i="47"/>
  <c r="J52" i="47"/>
  <c r="J81" i="47"/>
  <c r="J74" i="47"/>
  <c r="J76" i="47"/>
  <c r="J77" i="47"/>
  <c r="J78" i="47"/>
  <c r="J79" i="47"/>
  <c r="J80" i="47"/>
  <c r="Z72" i="47"/>
  <c r="AH77" i="47"/>
  <c r="Z70" i="47"/>
  <c r="Z79" i="47"/>
  <c r="Z77" i="47"/>
  <c r="AH81" i="47"/>
  <c r="Z75" i="47"/>
  <c r="AH73" i="47"/>
  <c r="AH78" i="47"/>
  <c r="AH69" i="47"/>
  <c r="AH79" i="47"/>
  <c r="AH74" i="47"/>
  <c r="AH68" i="47"/>
  <c r="Z53" i="47"/>
  <c r="Z76" i="47"/>
  <c r="Z90" i="47"/>
  <c r="Z28" i="47"/>
  <c r="AH52" i="47"/>
  <c r="Z81" i="47"/>
  <c r="AH75" i="47"/>
  <c r="Z73" i="47"/>
  <c r="Z78" i="47"/>
  <c r="Z69" i="47"/>
  <c r="Z74" i="47"/>
  <c r="AH28" i="47"/>
  <c r="Z52" i="47"/>
  <c r="AH72" i="47"/>
  <c r="Z80" i="47"/>
  <c r="AV38" i="10"/>
  <c r="AV36" i="10"/>
  <c r="AV5" i="10"/>
  <c r="AV32" i="10"/>
  <c r="AX32" i="10" s="1"/>
  <c r="AV26" i="10"/>
  <c r="AX26" i="10" s="1"/>
  <c r="AV2" i="10"/>
  <c r="AV27" i="10"/>
  <c r="AV29" i="10"/>
  <c r="AW34" i="10"/>
  <c r="BA34" i="10" s="1"/>
  <c r="AW32" i="10"/>
  <c r="AW33" i="10"/>
  <c r="AW26" i="10"/>
  <c r="BA26" i="10" s="1"/>
  <c r="AV10" i="10"/>
  <c r="AV25" i="10"/>
  <c r="AX25" i="10" s="1"/>
  <c r="AV33" i="10"/>
  <c r="AW25" i="10"/>
  <c r="BA25" i="10" s="1"/>
  <c r="AV8" i="10"/>
  <c r="AV9" i="10"/>
  <c r="AV24" i="10"/>
  <c r="AV18" i="10"/>
  <c r="L71" i="51"/>
  <c r="L40" i="51"/>
  <c r="J15" i="53"/>
  <c r="J20" i="53"/>
  <c r="J22" i="53"/>
  <c r="J18" i="53"/>
  <c r="J23" i="53"/>
  <c r="J8" i="53"/>
  <c r="T35" i="51"/>
  <c r="J16" i="42"/>
  <c r="AQ39" i="42" s="1"/>
  <c r="J7" i="42"/>
  <c r="J55" i="42"/>
  <c r="AQ55" i="42" s="1"/>
  <c r="J11" i="42"/>
  <c r="R8" i="52"/>
  <c r="R10" i="52"/>
  <c r="AW31" i="10"/>
  <c r="BA31" i="10" s="1"/>
  <c r="AV28" i="10"/>
  <c r="AV22" i="10"/>
  <c r="AV21" i="10"/>
  <c r="AV11" i="10"/>
  <c r="AV15" i="10"/>
  <c r="AV3" i="10"/>
  <c r="AV17" i="10"/>
  <c r="AV12" i="10"/>
  <c r="AV4" i="10"/>
  <c r="AV7" i="10"/>
  <c r="AV20" i="10"/>
  <c r="AV19" i="10"/>
  <c r="AV14" i="10"/>
  <c r="AV16" i="10"/>
  <c r="Z10" i="52"/>
  <c r="T49" i="51"/>
  <c r="J33" i="37"/>
  <c r="J28" i="37"/>
  <c r="J14" i="37"/>
  <c r="J20" i="37"/>
  <c r="J18" i="37"/>
  <c r="J42" i="37"/>
  <c r="J44" i="37"/>
  <c r="J46" i="37"/>
  <c r="J48" i="37"/>
  <c r="J15" i="37"/>
  <c r="J51" i="37"/>
  <c r="J13" i="37"/>
  <c r="J19" i="37"/>
  <c r="J38" i="37"/>
  <c r="J34" i="37"/>
  <c r="J36" i="37"/>
  <c r="J27" i="37"/>
  <c r="J54" i="37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37" i="37"/>
  <c r="J31" i="37"/>
  <c r="J17" i="37"/>
  <c r="J23" i="37"/>
  <c r="J30" i="37"/>
  <c r="J43" i="37"/>
  <c r="J29" i="37"/>
  <c r="J25" i="37"/>
  <c r="J10" i="37"/>
  <c r="J26" i="37"/>
  <c r="J45" i="37"/>
  <c r="J47" i="37"/>
  <c r="J49" i="37"/>
  <c r="J50" i="37"/>
  <c r="J52" i="37"/>
  <c r="J24" i="37"/>
  <c r="J39" i="37"/>
  <c r="J32" i="37"/>
  <c r="J35" i="37"/>
  <c r="J53" i="37"/>
  <c r="AQ53" i="37" s="1"/>
  <c r="J55" i="37"/>
  <c r="AQ55" i="37" s="1"/>
  <c r="J57" i="37"/>
  <c r="J59" i="37"/>
  <c r="AQ59" i="37" s="1"/>
  <c r="J61" i="37"/>
  <c r="J63" i="37"/>
  <c r="AQ63" i="37" s="1"/>
  <c r="J65" i="37"/>
  <c r="AQ65" i="37" s="1"/>
  <c r="J67" i="37"/>
  <c r="AQ67" i="37" s="1"/>
  <c r="J69" i="37"/>
  <c r="AQ69" i="37" s="1"/>
  <c r="J71" i="37"/>
  <c r="AQ71" i="37" s="1"/>
  <c r="AV13" i="10"/>
  <c r="AV23" i="10"/>
  <c r="AV30" i="10"/>
  <c r="AV31" i="10"/>
  <c r="AV34" i="10"/>
  <c r="AX34" i="10" s="1"/>
  <c r="AV35" i="10"/>
  <c r="AV37" i="10"/>
  <c r="Z8" i="52"/>
  <c r="R29" i="52"/>
  <c r="J29" i="52"/>
  <c r="J25" i="52"/>
  <c r="J10" i="52"/>
  <c r="J11" i="52"/>
  <c r="J9" i="52"/>
  <c r="J13" i="52"/>
  <c r="J8" i="52"/>
  <c r="F68" i="46"/>
  <c r="F32" i="46"/>
  <c r="F22" i="46"/>
  <c r="Z15" i="53"/>
  <c r="Z40" i="53"/>
  <c r="Z35" i="53"/>
  <c r="Z39" i="53"/>
  <c r="AH10" i="52"/>
  <c r="AH8" i="52"/>
  <c r="AH11" i="52"/>
  <c r="AH41" i="52"/>
  <c r="BC41" i="52" s="1"/>
  <c r="AH29" i="52"/>
  <c r="AH13" i="52"/>
  <c r="AH9" i="52"/>
  <c r="AH70" i="37"/>
  <c r="BC70" i="37" s="1"/>
  <c r="AH54" i="37"/>
  <c r="BC54" i="37" s="1"/>
  <c r="AH18" i="37"/>
  <c r="Z56" i="44"/>
  <c r="Z24" i="44"/>
  <c r="Z54" i="44"/>
  <c r="R53" i="53"/>
  <c r="AU53" i="53" s="1"/>
  <c r="R36" i="53"/>
  <c r="R41" i="53"/>
  <c r="R32" i="53"/>
  <c r="R46" i="53"/>
  <c r="R60" i="53"/>
  <c r="AU60" i="53" s="1"/>
  <c r="R44" i="53"/>
  <c r="R12" i="53"/>
  <c r="R28" i="44"/>
  <c r="R17" i="44"/>
  <c r="R52" i="44"/>
  <c r="J54" i="44"/>
  <c r="J8" i="44"/>
  <c r="J38" i="44"/>
  <c r="F12" i="46"/>
  <c r="F84" i="46"/>
  <c r="F88" i="46"/>
  <c r="Z41" i="53"/>
  <c r="Z43" i="53"/>
  <c r="X36" i="34" s="1"/>
  <c r="Z52" i="53"/>
  <c r="AY52" i="53" s="1"/>
  <c r="Z54" i="53"/>
  <c r="AY54" i="53" s="1"/>
  <c r="AH53" i="37"/>
  <c r="AH24" i="37"/>
  <c r="AH38" i="37"/>
  <c r="AH22" i="37"/>
  <c r="AH47" i="37"/>
  <c r="AH17" i="37"/>
  <c r="Z51" i="44"/>
  <c r="Z53" i="44"/>
  <c r="Z20" i="44"/>
  <c r="V23" i="46"/>
  <c r="F24" i="46"/>
  <c r="F80" i="46"/>
  <c r="V81" i="46"/>
  <c r="V37" i="46"/>
  <c r="V5" i="46"/>
  <c r="V36" i="46"/>
  <c r="V89" i="46"/>
  <c r="V44" i="46"/>
  <c r="V66" i="46"/>
  <c r="F78" i="46"/>
  <c r="F79" i="46"/>
  <c r="F36" i="46"/>
  <c r="F82" i="46"/>
  <c r="F44" i="46"/>
  <c r="F64" i="46"/>
  <c r="R35" i="48"/>
  <c r="R32" i="48"/>
  <c r="R23" i="48"/>
  <c r="R57" i="48"/>
  <c r="R12" i="48"/>
  <c r="R33" i="48"/>
  <c r="R34" i="48"/>
  <c r="AH23" i="52"/>
  <c r="AH37" i="52"/>
  <c r="BC37" i="52" s="1"/>
  <c r="AH44" i="52"/>
  <c r="BC44" i="52" s="1"/>
  <c r="AH46" i="52"/>
  <c r="BC46" i="52" s="1"/>
  <c r="Z20" i="53"/>
  <c r="Z26" i="53"/>
  <c r="AY46" i="53" s="1"/>
  <c r="Z8" i="53"/>
  <c r="Z31" i="53"/>
  <c r="Z42" i="53"/>
  <c r="AI28" i="10" s="1"/>
  <c r="Z32" i="53"/>
  <c r="Z27" i="53"/>
  <c r="Z49" i="53"/>
  <c r="Z24" i="53"/>
  <c r="Z72" i="53"/>
  <c r="AY72" i="53" s="1"/>
  <c r="Z61" i="53"/>
  <c r="AY61" i="53" s="1"/>
  <c r="Z70" i="53"/>
  <c r="AY70" i="53" s="1"/>
  <c r="Z7" i="53"/>
  <c r="Z47" i="53"/>
  <c r="Z19" i="53"/>
  <c r="Z37" i="53"/>
  <c r="Z25" i="53"/>
  <c r="Z10" i="53"/>
  <c r="Z13" i="53"/>
  <c r="Z16" i="53"/>
  <c r="Z34" i="53"/>
  <c r="Z46" i="53"/>
  <c r="AH11" i="53"/>
  <c r="AH47" i="53"/>
  <c r="AH9" i="53"/>
  <c r="AH52" i="44"/>
  <c r="AH28" i="44"/>
  <c r="F42" i="46"/>
  <c r="F83" i="46"/>
  <c r="F81" i="46"/>
  <c r="F16" i="46"/>
  <c r="F66" i="46"/>
  <c r="Z21" i="53"/>
  <c r="Z38" i="53"/>
  <c r="Z50" i="53"/>
  <c r="AY50" i="53" s="1"/>
  <c r="Z55" i="53"/>
  <c r="AY55" i="53" s="1"/>
  <c r="Z53" i="53"/>
  <c r="AY53" i="53" s="1"/>
  <c r="Z65" i="53"/>
  <c r="AY65" i="53" s="1"/>
  <c r="Z67" i="53"/>
  <c r="AY67" i="53" s="1"/>
  <c r="AH34" i="37"/>
  <c r="AH48" i="37"/>
  <c r="AH40" i="37"/>
  <c r="AH58" i="37"/>
  <c r="BC58" i="37" s="1"/>
  <c r="AH39" i="37"/>
  <c r="AH23" i="37"/>
  <c r="AH50" i="37"/>
  <c r="AH46" i="37"/>
  <c r="AH42" i="37"/>
  <c r="AH64" i="37"/>
  <c r="BC64" i="37" s="1"/>
  <c r="Z62" i="44"/>
  <c r="Z47" i="44"/>
  <c r="Z22" i="44"/>
  <c r="Z43" i="44"/>
  <c r="Z46" i="44"/>
  <c r="Z59" i="44"/>
  <c r="Z48" i="44"/>
  <c r="Z32" i="44"/>
  <c r="Z34" i="44"/>
  <c r="Z70" i="44"/>
  <c r="AY70" i="44" s="1"/>
  <c r="V35" i="46"/>
  <c r="V49" i="46"/>
  <c r="V20" i="46"/>
  <c r="V47" i="46"/>
  <c r="V42" i="46"/>
  <c r="V88" i="46"/>
  <c r="F70" i="46"/>
  <c r="F47" i="46"/>
  <c r="F85" i="46"/>
  <c r="F38" i="46"/>
  <c r="R14" i="48"/>
  <c r="R10" i="48"/>
  <c r="R20" i="48"/>
  <c r="R64" i="48"/>
  <c r="AU64" i="48" s="1"/>
  <c r="R13" i="48"/>
  <c r="R37" i="48"/>
  <c r="R25" i="48"/>
  <c r="R47" i="48"/>
  <c r="R61" i="48"/>
  <c r="AU61" i="48" s="1"/>
  <c r="R38" i="48"/>
  <c r="R60" i="48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51" i="37"/>
  <c r="AH41" i="37"/>
  <c r="AH26" i="37"/>
  <c r="AH66" i="37"/>
  <c r="BC66" i="37" s="1"/>
  <c r="AH62" i="37"/>
  <c r="AH31" i="37"/>
  <c r="AH43" i="37"/>
  <c r="AH63" i="37"/>
  <c r="BC63" i="37" s="1"/>
  <c r="AH55" i="37"/>
  <c r="AH37" i="37"/>
  <c r="AH72" i="37"/>
  <c r="BC72" i="37" s="1"/>
  <c r="AH60" i="37"/>
  <c r="BC60" i="37" s="1"/>
  <c r="AH56" i="37"/>
  <c r="BC56" i="37" s="1"/>
  <c r="Z57" i="44"/>
  <c r="Z52" i="44"/>
  <c r="Z60" i="44"/>
  <c r="Z14" i="44"/>
  <c r="Z23" i="44"/>
  <c r="Z27" i="44"/>
  <c r="Z26" i="44"/>
  <c r="Z49" i="44"/>
  <c r="Z38" i="44"/>
  <c r="Z68" i="44"/>
  <c r="AY68" i="44" s="1"/>
  <c r="Z40" i="44"/>
  <c r="Z72" i="44"/>
  <c r="AY72" i="44" s="1"/>
  <c r="Z36" i="44"/>
  <c r="V74" i="46"/>
  <c r="V24" i="46"/>
  <c r="V26" i="46"/>
  <c r="V68" i="46"/>
  <c r="V6" i="46"/>
  <c r="F69" i="46"/>
  <c r="F13" i="46"/>
  <c r="V70" i="46"/>
  <c r="V11" i="46"/>
  <c r="V71" i="46"/>
  <c r="V18" i="46"/>
  <c r="V7" i="46"/>
  <c r="V67" i="46"/>
  <c r="V46" i="46"/>
  <c r="V84" i="46"/>
  <c r="V85" i="46"/>
  <c r="V87" i="46"/>
  <c r="V38" i="46"/>
  <c r="F10" i="46"/>
  <c r="F23" i="46"/>
  <c r="F20" i="46"/>
  <c r="F67" i="46"/>
  <c r="F46" i="46"/>
  <c r="F48" i="46"/>
  <c r="F15" i="46"/>
  <c r="F31" i="46"/>
  <c r="F89" i="46"/>
  <c r="R58" i="48"/>
  <c r="R15" i="48"/>
  <c r="R8" i="48"/>
  <c r="R28" i="48"/>
  <c r="R51" i="48"/>
  <c r="R54" i="48"/>
  <c r="R42" i="48"/>
  <c r="R66" i="48"/>
  <c r="AU66" i="48" s="1"/>
  <c r="R19" i="48"/>
  <c r="R46" i="48"/>
  <c r="R53" i="48"/>
  <c r="R39" i="48"/>
  <c r="R6" i="48"/>
  <c r="R41" i="48"/>
  <c r="R29" i="48"/>
  <c r="R44" i="48"/>
  <c r="R48" i="48"/>
  <c r="R70" i="48"/>
  <c r="AU70" i="48" s="1"/>
  <c r="AH19" i="52"/>
  <c r="AH26" i="52"/>
  <c r="AH5" i="52"/>
  <c r="AH6" i="52"/>
  <c r="AH18" i="52"/>
  <c r="AH22" i="52"/>
  <c r="AH24" i="52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9" i="53"/>
  <c r="Z48" i="53"/>
  <c r="AI29" i="10" s="1"/>
  <c r="Z18" i="53"/>
  <c r="Z23" i="53"/>
  <c r="AY49" i="53" s="1"/>
  <c r="Z56" i="53"/>
  <c r="AY56" i="53" s="1"/>
  <c r="Z14" i="53"/>
  <c r="Z36" i="53"/>
  <c r="Z63" i="53"/>
  <c r="AY63" i="53" s="1"/>
  <c r="Z60" i="53"/>
  <c r="AY60" i="53" s="1"/>
  <c r="Z28" i="53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27" i="53"/>
  <c r="L33" i="53"/>
  <c r="L29" i="53"/>
  <c r="L34" i="53"/>
  <c r="L59" i="53"/>
  <c r="AR59" i="53" s="1"/>
  <c r="L54" i="53"/>
  <c r="AR54" i="53" s="1"/>
  <c r="L50" i="53"/>
  <c r="AR50" i="53" s="1"/>
  <c r="L26" i="53"/>
  <c r="L58" i="53"/>
  <c r="AR58" i="53" s="1"/>
  <c r="L56" i="53"/>
  <c r="AR56" i="53" s="1"/>
  <c r="L28" i="53"/>
  <c r="L37" i="53"/>
  <c r="L21" i="53"/>
  <c r="L47" i="53"/>
  <c r="L11" i="53"/>
  <c r="L10" i="53"/>
  <c r="L13" i="53"/>
  <c r="L41" i="53"/>
  <c r="L52" i="53"/>
  <c r="AR52" i="53" s="1"/>
  <c r="L23" i="53"/>
  <c r="AR49" i="53" s="1"/>
  <c r="L32" i="53"/>
  <c r="L36" i="53"/>
  <c r="L46" i="53"/>
  <c r="L14" i="53"/>
  <c r="L19" i="53"/>
  <c r="L17" i="53"/>
  <c r="L16" i="53"/>
  <c r="L30" i="53"/>
  <c r="L15" i="53"/>
  <c r="L18" i="53"/>
  <c r="L44" i="53"/>
  <c r="L40" i="53"/>
  <c r="L7" i="53"/>
  <c r="L45" i="53"/>
  <c r="L24" i="53"/>
  <c r="L35" i="53"/>
  <c r="L25" i="53"/>
  <c r="L48" i="53"/>
  <c r="N29" i="10" s="1"/>
  <c r="L38" i="53"/>
  <c r="L20" i="53"/>
  <c r="L42" i="53"/>
  <c r="N28" i="10" s="1"/>
  <c r="L49" i="53"/>
  <c r="L43" i="53"/>
  <c r="J36" i="34" s="1"/>
  <c r="L39" i="53"/>
  <c r="L31" i="53"/>
  <c r="L9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33" i="53"/>
  <c r="AB34" i="53"/>
  <c r="AB22" i="53"/>
  <c r="AB59" i="53"/>
  <c r="AZ59" i="53" s="1"/>
  <c r="AB56" i="53"/>
  <c r="AZ56" i="53" s="1"/>
  <c r="AB51" i="53"/>
  <c r="AZ51" i="53" s="1"/>
  <c r="AB50" i="53"/>
  <c r="AZ50" i="53" s="1"/>
  <c r="AB58" i="53"/>
  <c r="AZ58" i="53" s="1"/>
  <c r="AB31" i="53"/>
  <c r="AB35" i="53"/>
  <c r="AB47" i="53"/>
  <c r="AB11" i="53"/>
  <c r="AB10" i="53"/>
  <c r="AB13" i="53"/>
  <c r="AB41" i="53"/>
  <c r="AB71" i="53"/>
  <c r="AZ71" i="53" s="1"/>
  <c r="AB23" i="53"/>
  <c r="AZ49" i="53" s="1"/>
  <c r="AB16" i="53"/>
  <c r="AB30" i="53"/>
  <c r="AB54" i="53"/>
  <c r="AZ54" i="53" s="1"/>
  <c r="AB24" i="53"/>
  <c r="AB48" i="53"/>
  <c r="AL29" i="10" s="1"/>
  <c r="AB6" i="53"/>
  <c r="AB38" i="53"/>
  <c r="AB20" i="53"/>
  <c r="AB43" i="53"/>
  <c r="AB32" i="53"/>
  <c r="AB36" i="53"/>
  <c r="AB40" i="53"/>
  <c r="AB39" i="53"/>
  <c r="Z35" i="34"/>
  <c r="AB45" i="53"/>
  <c r="AB9" i="53"/>
  <c r="AB55" i="53"/>
  <c r="AZ55" i="53" s="1"/>
  <c r="AB49" i="53"/>
  <c r="AB15" i="53"/>
  <c r="AB18" i="53"/>
  <c r="AB37" i="53"/>
  <c r="AB12" i="53"/>
  <c r="AB46" i="53"/>
  <c r="AB44" i="53"/>
  <c r="AB42" i="53"/>
  <c r="AL28" i="10" s="1"/>
  <c r="AB19" i="53"/>
  <c r="AB17" i="53"/>
  <c r="AB21" i="53"/>
  <c r="AB14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27" i="53"/>
  <c r="T33" i="53"/>
  <c r="T29" i="53"/>
  <c r="T34" i="53"/>
  <c r="T22" i="53"/>
  <c r="T55" i="53"/>
  <c r="AV55" i="53" s="1"/>
  <c r="T50" i="53"/>
  <c r="AV50" i="53" s="1"/>
  <c r="T26" i="53"/>
  <c r="T52" i="53"/>
  <c r="AV52" i="53" s="1"/>
  <c r="T24" i="53"/>
  <c r="T16" i="53"/>
  <c r="T30" i="53"/>
  <c r="T25" i="53"/>
  <c r="T47" i="53"/>
  <c r="T41" i="53"/>
  <c r="T59" i="53"/>
  <c r="AV59" i="53" s="1"/>
  <c r="T28" i="53"/>
  <c r="T37" i="53"/>
  <c r="T21" i="53"/>
  <c r="T49" i="53"/>
  <c r="T40" i="53"/>
  <c r="T39" i="53"/>
  <c r="T45" i="53"/>
  <c r="T54" i="53"/>
  <c r="AV54" i="53" s="1"/>
  <c r="T23" i="53"/>
  <c r="AV49" i="53" s="1"/>
  <c r="T31" i="53"/>
  <c r="T35" i="53"/>
  <c r="T12" i="53"/>
  <c r="T46" i="53"/>
  <c r="T14" i="53"/>
  <c r="T19" i="53"/>
  <c r="T48" i="53"/>
  <c r="Z29" i="10" s="1"/>
  <c r="T38" i="53"/>
  <c r="T20" i="53"/>
  <c r="T32" i="53"/>
  <c r="T18" i="53"/>
  <c r="T43" i="53"/>
  <c r="T44" i="53"/>
  <c r="T36" i="53"/>
  <c r="T42" i="53"/>
  <c r="Z28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25" i="52"/>
  <c r="AF33" i="52"/>
  <c r="AF24" i="52"/>
  <c r="AF16" i="52"/>
  <c r="AF7" i="52"/>
  <c r="AF48" i="52"/>
  <c r="BB48" i="52" s="1"/>
  <c r="AF22" i="52"/>
  <c r="AF14" i="52"/>
  <c r="AF17" i="52"/>
  <c r="AF42" i="52"/>
  <c r="BB42" i="52" s="1"/>
  <c r="AF34" i="52"/>
  <c r="BB34" i="52" s="1"/>
  <c r="AF23" i="52"/>
  <c r="AF9" i="52"/>
  <c r="AF29" i="52"/>
  <c r="AF13" i="52"/>
  <c r="AF10" i="52"/>
  <c r="AF8" i="52"/>
  <c r="AF18" i="52"/>
  <c r="AF19" i="52"/>
  <c r="AF26" i="52"/>
  <c r="AF5" i="52"/>
  <c r="AF6" i="52"/>
  <c r="AF20" i="52"/>
  <c r="AF12" i="52"/>
  <c r="AF32" i="52"/>
  <c r="AF15" i="52"/>
  <c r="AF27" i="52"/>
  <c r="AR21" i="10" s="1"/>
  <c r="AF28" i="52"/>
  <c r="AF30" i="52"/>
  <c r="AF11" i="52"/>
  <c r="AF21" i="52"/>
  <c r="AF31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22" i="52"/>
  <c r="AB14" i="52"/>
  <c r="AB36" i="52"/>
  <c r="AZ36" i="52" s="1"/>
  <c r="AB34" i="52"/>
  <c r="AZ34" i="52" s="1"/>
  <c r="AB23" i="52"/>
  <c r="AB18" i="52"/>
  <c r="AB25" i="52"/>
  <c r="AB33" i="52"/>
  <c r="AB35" i="52"/>
  <c r="AZ35" i="52" s="1"/>
  <c r="AB24" i="52"/>
  <c r="AB12" i="52"/>
  <c r="AB32" i="52"/>
  <c r="AB15" i="52"/>
  <c r="AB27" i="52"/>
  <c r="AL21" i="10" s="1"/>
  <c r="AB28" i="52"/>
  <c r="AB30" i="52"/>
  <c r="AB16" i="52"/>
  <c r="AB11" i="52"/>
  <c r="AB20" i="52"/>
  <c r="AB21" i="52"/>
  <c r="AB31" i="52"/>
  <c r="AB17" i="52"/>
  <c r="AB29" i="52"/>
  <c r="AB13" i="52"/>
  <c r="AB10" i="52"/>
  <c r="AB8" i="52"/>
  <c r="AB19" i="52"/>
  <c r="AB6" i="52"/>
  <c r="AB26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25" i="52"/>
  <c r="X33" i="52"/>
  <c r="X61" i="52"/>
  <c r="AX61" i="52" s="1"/>
  <c r="X38" i="52"/>
  <c r="AX38" i="52" s="1"/>
  <c r="X24" i="52"/>
  <c r="X16" i="52"/>
  <c r="X52" i="52"/>
  <c r="AX52" i="52" s="1"/>
  <c r="X34" i="52"/>
  <c r="AX34" i="52" s="1"/>
  <c r="X22" i="52"/>
  <c r="X14" i="52"/>
  <c r="X17" i="52"/>
  <c r="X29" i="52"/>
  <c r="X13" i="52"/>
  <c r="X10" i="52"/>
  <c r="X8" i="52"/>
  <c r="X11" i="52"/>
  <c r="X23" i="52"/>
  <c r="X12" i="52"/>
  <c r="X19" i="52"/>
  <c r="X26" i="52"/>
  <c r="X5" i="52"/>
  <c r="X20" i="52"/>
  <c r="X18" i="52"/>
  <c r="X32" i="52"/>
  <c r="X15" i="52"/>
  <c r="X27" i="52"/>
  <c r="AF21" i="10" s="1"/>
  <c r="X28" i="52"/>
  <c r="X30" i="52"/>
  <c r="X31" i="52"/>
  <c r="X21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22" i="52"/>
  <c r="L14" i="52"/>
  <c r="L44" i="52"/>
  <c r="AR44" i="52" s="1"/>
  <c r="L23" i="52"/>
  <c r="L18" i="52"/>
  <c r="L40" i="52"/>
  <c r="AR40" i="52" s="1"/>
  <c r="L25" i="52"/>
  <c r="L33" i="52"/>
  <c r="L7" i="52"/>
  <c r="L32" i="52"/>
  <c r="L15" i="52"/>
  <c r="L27" i="52"/>
  <c r="N21" i="10" s="1"/>
  <c r="L28" i="52"/>
  <c r="L30" i="52"/>
  <c r="L35" i="52"/>
  <c r="AR35" i="52" s="1"/>
  <c r="L11" i="52"/>
  <c r="L20" i="52"/>
  <c r="L21" i="52"/>
  <c r="L31" i="52"/>
  <c r="L16" i="52"/>
  <c r="L34" i="52"/>
  <c r="AR34" i="52" s="1"/>
  <c r="L24" i="52"/>
  <c r="L17" i="52"/>
  <c r="L12" i="52"/>
  <c r="L9" i="52"/>
  <c r="L29" i="52"/>
  <c r="L13" i="52"/>
  <c r="L10" i="52"/>
  <c r="L8" i="52"/>
  <c r="L36" i="52"/>
  <c r="AR36" i="52" s="1"/>
  <c r="L19" i="52"/>
  <c r="L5" i="52"/>
  <c r="L26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25" i="52"/>
  <c r="P33" i="52"/>
  <c r="P42" i="52"/>
  <c r="AT42" i="52" s="1"/>
  <c r="P34" i="52"/>
  <c r="AT34" i="52" s="1"/>
  <c r="P24" i="52"/>
  <c r="P16" i="52"/>
  <c r="P7" i="52"/>
  <c r="P38" i="52"/>
  <c r="AT38" i="52" s="1"/>
  <c r="P22" i="52"/>
  <c r="P14" i="52"/>
  <c r="P17" i="52"/>
  <c r="P12" i="52"/>
  <c r="P9" i="52"/>
  <c r="P29" i="52"/>
  <c r="P13" i="52"/>
  <c r="P10" i="52"/>
  <c r="P8" i="52"/>
  <c r="P18" i="52"/>
  <c r="P19" i="52"/>
  <c r="P26" i="52"/>
  <c r="P5" i="52"/>
  <c r="P6" i="52"/>
  <c r="P20" i="52"/>
  <c r="P23" i="52"/>
  <c r="P32" i="52"/>
  <c r="P15" i="52"/>
  <c r="P27" i="52"/>
  <c r="T21" i="10" s="1"/>
  <c r="P28" i="52"/>
  <c r="P30" i="52"/>
  <c r="P11" i="52"/>
  <c r="P31" i="52"/>
  <c r="P21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22" i="52"/>
  <c r="T40" i="52"/>
  <c r="AV40" i="52" s="1"/>
  <c r="T35" i="52"/>
  <c r="AV35" i="52" s="1"/>
  <c r="T23" i="52"/>
  <c r="T18" i="52"/>
  <c r="T36" i="52"/>
  <c r="AV36" i="52" s="1"/>
  <c r="T25" i="52"/>
  <c r="T33" i="52"/>
  <c r="T32" i="52"/>
  <c r="T27" i="52"/>
  <c r="Z21" i="10" s="1"/>
  <c r="T28" i="52"/>
  <c r="T30" i="52"/>
  <c r="T24" i="52"/>
  <c r="T20" i="52"/>
  <c r="T21" i="52"/>
  <c r="T31" i="52"/>
  <c r="T16" i="52"/>
  <c r="T9" i="52"/>
  <c r="T29" i="52"/>
  <c r="T6" i="52"/>
  <c r="T26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25" i="52"/>
  <c r="H33" i="52"/>
  <c r="H24" i="52"/>
  <c r="H16" i="52"/>
  <c r="H7" i="52"/>
  <c r="H42" i="52"/>
  <c r="AP42" i="52" s="1"/>
  <c r="H22" i="52"/>
  <c r="H14" i="52"/>
  <c r="H17" i="52"/>
  <c r="H18" i="52"/>
  <c r="H9" i="52"/>
  <c r="H29" i="52"/>
  <c r="H13" i="52"/>
  <c r="H10" i="52"/>
  <c r="H8" i="52"/>
  <c r="H11" i="52"/>
  <c r="H38" i="52"/>
  <c r="AP38" i="52" s="1"/>
  <c r="H19" i="52"/>
  <c r="H26" i="52"/>
  <c r="H23" i="52"/>
  <c r="H20" i="52"/>
  <c r="H32" i="52"/>
  <c r="H15" i="52"/>
  <c r="H27" i="52"/>
  <c r="H21" i="10" s="1"/>
  <c r="H28" i="52"/>
  <c r="H30" i="52"/>
  <c r="H12" i="52"/>
  <c r="H21" i="52"/>
  <c r="H31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41" i="51"/>
  <c r="AF42" i="51"/>
  <c r="AF45" i="51"/>
  <c r="AF47" i="51"/>
  <c r="AF44" i="51"/>
  <c r="AF46" i="51"/>
  <c r="AF59" i="51"/>
  <c r="AF55" i="51"/>
  <c r="AF56" i="51"/>
  <c r="AF54" i="51"/>
  <c r="AF50" i="51"/>
  <c r="AF58" i="51"/>
  <c r="AF57" i="51"/>
  <c r="AF52" i="51"/>
  <c r="AF60" i="51"/>
  <c r="AF62" i="51"/>
  <c r="AF35" i="51"/>
  <c r="AF73" i="51"/>
  <c r="AF69" i="51"/>
  <c r="AF43" i="51"/>
  <c r="AF51" i="51"/>
  <c r="AF63" i="51"/>
  <c r="AF33" i="51"/>
  <c r="AF31" i="51"/>
  <c r="AF29" i="51"/>
  <c r="AF53" i="51"/>
  <c r="AF49" i="51"/>
  <c r="AF61" i="51"/>
  <c r="AF37" i="51"/>
  <c r="AF48" i="51"/>
  <c r="AF39" i="51"/>
  <c r="AF71" i="51"/>
  <c r="AF11" i="51"/>
  <c r="AF19" i="51"/>
  <c r="AF65" i="51"/>
  <c r="AF10" i="51"/>
  <c r="AF38" i="51"/>
  <c r="AF9" i="51"/>
  <c r="AF6" i="51"/>
  <c r="AF18" i="51"/>
  <c r="AF64" i="51"/>
  <c r="AF40" i="51"/>
  <c r="AF27" i="51"/>
  <c r="AF20" i="51"/>
  <c r="AF5" i="51"/>
  <c r="AF15" i="51"/>
  <c r="AF24" i="51"/>
  <c r="AF22" i="51"/>
  <c r="AF14" i="51"/>
  <c r="AF34" i="51"/>
  <c r="AF8" i="51"/>
  <c r="AF36" i="51"/>
  <c r="AF68" i="51"/>
  <c r="AF32" i="51"/>
  <c r="AF13" i="51"/>
  <c r="AF16" i="51"/>
  <c r="AF12" i="51"/>
  <c r="AF21" i="51"/>
  <c r="AF66" i="51"/>
  <c r="AF70" i="51"/>
  <c r="AR35" i="10" s="1"/>
  <c r="AF25" i="51"/>
  <c r="AF67" i="51"/>
  <c r="AF28" i="51"/>
  <c r="AF30" i="51"/>
  <c r="AF72" i="51"/>
  <c r="AF23" i="51"/>
  <c r="AF17" i="51"/>
  <c r="P41" i="51"/>
  <c r="P42" i="51"/>
  <c r="P45" i="51"/>
  <c r="P47" i="51"/>
  <c r="P44" i="51"/>
  <c r="P46" i="51"/>
  <c r="P43" i="51"/>
  <c r="P59" i="51"/>
  <c r="P58" i="51"/>
  <c r="P54" i="51"/>
  <c r="P50" i="51"/>
  <c r="P57" i="51"/>
  <c r="P56" i="51"/>
  <c r="P55" i="51"/>
  <c r="P49" i="51"/>
  <c r="P62" i="51"/>
  <c r="P35" i="51"/>
  <c r="P73" i="51"/>
  <c r="P69" i="51"/>
  <c r="P53" i="51"/>
  <c r="P51" i="51"/>
  <c r="P63" i="51"/>
  <c r="P52" i="51"/>
  <c r="P48" i="51"/>
  <c r="P38" i="51"/>
  <c r="P15" i="51"/>
  <c r="P60" i="51"/>
  <c r="P30" i="51"/>
  <c r="P72" i="51"/>
  <c r="P33" i="51"/>
  <c r="P5" i="51"/>
  <c r="P71" i="51"/>
  <c r="P11" i="51"/>
  <c r="P19" i="51"/>
  <c r="P65" i="51"/>
  <c r="P37" i="51"/>
  <c r="P68" i="51"/>
  <c r="P32" i="51"/>
  <c r="P13" i="51"/>
  <c r="P36" i="51"/>
  <c r="P40" i="51"/>
  <c r="P27" i="51"/>
  <c r="P20" i="51"/>
  <c r="P61" i="51"/>
  <c r="P24" i="51"/>
  <c r="P39" i="51"/>
  <c r="P9" i="51"/>
  <c r="P23" i="51"/>
  <c r="P16" i="51"/>
  <c r="P66" i="51"/>
  <c r="P70" i="51"/>
  <c r="T35" i="10" s="1"/>
  <c r="P8" i="51"/>
  <c r="P64" i="51"/>
  <c r="P31" i="51"/>
  <c r="P21" i="51"/>
  <c r="P29" i="51"/>
  <c r="P22" i="51"/>
  <c r="P34" i="51"/>
  <c r="P25" i="51"/>
  <c r="P67" i="51"/>
  <c r="P17" i="51"/>
  <c r="P28" i="51"/>
  <c r="Z45" i="51"/>
  <c r="Z47" i="51"/>
  <c r="Z44" i="51"/>
  <c r="Z43" i="51"/>
  <c r="Z46" i="51"/>
  <c r="Z58" i="51"/>
  <c r="Z41" i="51"/>
  <c r="AY72" i="51" s="1"/>
  <c r="Z59" i="51"/>
  <c r="Z53" i="51"/>
  <c r="Z49" i="51"/>
  <c r="Z50" i="51"/>
  <c r="Z33" i="51"/>
  <c r="Z30" i="51"/>
  <c r="Z15" i="51"/>
  <c r="Z24" i="51"/>
  <c r="Z42" i="51"/>
  <c r="Z57" i="51"/>
  <c r="Z56" i="51"/>
  <c r="Z55" i="51"/>
  <c r="Z54" i="51"/>
  <c r="Z63" i="51"/>
  <c r="Z52" i="51"/>
  <c r="Z51" i="51"/>
  <c r="Z60" i="51"/>
  <c r="Z5" i="51"/>
  <c r="Z38" i="51"/>
  <c r="Z73" i="51"/>
  <c r="Z35" i="51"/>
  <c r="Z72" i="51"/>
  <c r="Z62" i="51"/>
  <c r="Z48" i="51"/>
  <c r="Z61" i="51"/>
  <c r="Z37" i="51"/>
  <c r="Z69" i="51"/>
  <c r="Z16" i="51"/>
  <c r="Z13" i="51"/>
  <c r="Z36" i="51"/>
  <c r="Z68" i="51"/>
  <c r="Z32" i="51"/>
  <c r="Z19" i="51"/>
  <c r="Z65" i="51"/>
  <c r="Z7" i="51"/>
  <c r="Z8" i="51"/>
  <c r="Z29" i="51"/>
  <c r="Z23" i="51"/>
  <c r="Z11" i="51"/>
  <c r="Z66" i="51"/>
  <c r="Z70" i="51"/>
  <c r="AI35" i="10" s="1"/>
  <c r="Z12" i="51"/>
  <c r="Z17" i="51"/>
  <c r="Z21" i="51"/>
  <c r="Z18" i="51"/>
  <c r="Z39" i="51"/>
  <c r="Z9" i="51"/>
  <c r="Z71" i="51"/>
  <c r="Z64" i="51"/>
  <c r="Z22" i="51"/>
  <c r="Z28" i="51"/>
  <c r="Z10" i="51"/>
  <c r="Z27" i="51"/>
  <c r="Z40" i="51"/>
  <c r="Z25" i="51"/>
  <c r="Z67" i="51"/>
  <c r="Z20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45" i="51"/>
  <c r="AH47" i="51"/>
  <c r="AH44" i="51"/>
  <c r="AH43" i="51"/>
  <c r="AH58" i="51"/>
  <c r="AH42" i="51"/>
  <c r="AH55" i="51"/>
  <c r="AH53" i="51"/>
  <c r="AH49" i="51"/>
  <c r="AH59" i="51"/>
  <c r="AH51" i="51"/>
  <c r="AH33" i="51"/>
  <c r="AH30" i="51"/>
  <c r="AH15" i="51"/>
  <c r="AH24" i="51"/>
  <c r="BC72" i="51"/>
  <c r="AH46" i="51"/>
  <c r="AH57" i="51"/>
  <c r="AH52" i="51"/>
  <c r="AH48" i="51"/>
  <c r="AH60" i="51"/>
  <c r="AH63" i="51"/>
  <c r="AH54" i="51"/>
  <c r="AH61" i="51"/>
  <c r="AH37" i="51"/>
  <c r="AH69" i="51"/>
  <c r="AH38" i="51"/>
  <c r="AH73" i="51"/>
  <c r="AH56" i="51"/>
  <c r="AH35" i="51"/>
  <c r="AH50" i="51"/>
  <c r="AH31" i="51"/>
  <c r="AH29" i="51"/>
  <c r="AH9" i="51"/>
  <c r="AH16" i="51"/>
  <c r="AH13" i="51"/>
  <c r="AH36" i="51"/>
  <c r="AH34" i="51"/>
  <c r="AH39" i="51"/>
  <c r="AH22" i="51"/>
  <c r="AH8" i="51"/>
  <c r="AH62" i="51"/>
  <c r="AH68" i="51"/>
  <c r="AH32" i="51"/>
  <c r="AH19" i="51"/>
  <c r="AH65" i="51"/>
  <c r="AH17" i="51"/>
  <c r="AH21" i="51"/>
  <c r="AH70" i="51"/>
  <c r="AU35" i="10" s="1"/>
  <c r="AH72" i="51"/>
  <c r="AH23" i="51"/>
  <c r="AH11" i="51"/>
  <c r="AH66" i="51"/>
  <c r="AH25" i="51"/>
  <c r="AH67" i="51"/>
  <c r="AH40" i="51"/>
  <c r="AH71" i="51"/>
  <c r="AH64" i="51"/>
  <c r="AH28" i="51"/>
  <c r="AH27" i="51"/>
  <c r="J45" i="51"/>
  <c r="J47" i="51"/>
  <c r="J44" i="51"/>
  <c r="J43" i="51"/>
  <c r="J41" i="51"/>
  <c r="AQ72" i="51" s="1"/>
  <c r="J58" i="51"/>
  <c r="J56" i="51"/>
  <c r="J53" i="51"/>
  <c r="J49" i="51"/>
  <c r="J52" i="51"/>
  <c r="J60" i="51"/>
  <c r="J33" i="51"/>
  <c r="J30" i="51"/>
  <c r="J24" i="51"/>
  <c r="J59" i="51"/>
  <c r="J54" i="51"/>
  <c r="J48" i="51"/>
  <c r="J42" i="51"/>
  <c r="J55" i="51"/>
  <c r="J51" i="51"/>
  <c r="J50" i="51"/>
  <c r="J62" i="51"/>
  <c r="J31" i="51"/>
  <c r="J29" i="51"/>
  <c r="J57" i="51"/>
  <c r="J63" i="51"/>
  <c r="J5" i="51"/>
  <c r="J61" i="51"/>
  <c r="J37" i="51"/>
  <c r="J69" i="51"/>
  <c r="J35" i="51"/>
  <c r="J39" i="51"/>
  <c r="J6" i="51"/>
  <c r="J16" i="51"/>
  <c r="J13" i="51"/>
  <c r="J36" i="51"/>
  <c r="J34" i="51"/>
  <c r="J71" i="51"/>
  <c r="J64" i="51"/>
  <c r="J7" i="51"/>
  <c r="J22" i="51"/>
  <c r="J10" i="51"/>
  <c r="J12" i="51"/>
  <c r="J17" i="51"/>
  <c r="J38" i="51"/>
  <c r="J73" i="51"/>
  <c r="J72" i="51"/>
  <c r="J9" i="51"/>
  <c r="J68" i="51"/>
  <c r="J32" i="51"/>
  <c r="J65" i="51"/>
  <c r="J23" i="51"/>
  <c r="J66" i="51"/>
  <c r="J70" i="51"/>
  <c r="K35" i="10" s="1"/>
  <c r="J28" i="51"/>
  <c r="J46" i="51"/>
  <c r="J27" i="51"/>
  <c r="J40" i="51"/>
  <c r="J25" i="51"/>
  <c r="J67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41" i="51"/>
  <c r="X42" i="51"/>
  <c r="X45" i="51"/>
  <c r="X47" i="51"/>
  <c r="X44" i="51"/>
  <c r="X46" i="51"/>
  <c r="X59" i="51"/>
  <c r="X55" i="51"/>
  <c r="X43" i="51"/>
  <c r="X54" i="51"/>
  <c r="X50" i="51"/>
  <c r="X51" i="51"/>
  <c r="X62" i="51"/>
  <c r="X35" i="51"/>
  <c r="X73" i="51"/>
  <c r="X69" i="51"/>
  <c r="X56" i="51"/>
  <c r="X49" i="51"/>
  <c r="X48" i="51"/>
  <c r="X60" i="51"/>
  <c r="X57" i="51"/>
  <c r="X63" i="51"/>
  <c r="X61" i="51"/>
  <c r="X37" i="51"/>
  <c r="X58" i="51"/>
  <c r="X5" i="51"/>
  <c r="X38" i="51"/>
  <c r="X15" i="51"/>
  <c r="X53" i="51"/>
  <c r="X30" i="51"/>
  <c r="X71" i="51"/>
  <c r="X11" i="51"/>
  <c r="X19" i="51"/>
  <c r="X65" i="51"/>
  <c r="X10" i="51"/>
  <c r="X72" i="51"/>
  <c r="X22" i="51"/>
  <c r="X14" i="51"/>
  <c r="X34" i="51"/>
  <c r="X40" i="51"/>
  <c r="X27" i="51"/>
  <c r="X20" i="51"/>
  <c r="X52" i="51"/>
  <c r="X31" i="51"/>
  <c r="X68" i="51"/>
  <c r="X32" i="51"/>
  <c r="X13" i="51"/>
  <c r="X36" i="51"/>
  <c r="X7" i="51"/>
  <c r="X8" i="51"/>
  <c r="X29" i="51"/>
  <c r="X23" i="51"/>
  <c r="X16" i="51"/>
  <c r="X66" i="51"/>
  <c r="X70" i="51"/>
  <c r="AF35" i="10" s="1"/>
  <c r="X24" i="51"/>
  <c r="X39" i="51"/>
  <c r="X64" i="51"/>
  <c r="X28" i="51"/>
  <c r="X33" i="51"/>
  <c r="X25" i="51"/>
  <c r="X18" i="51"/>
  <c r="X21" i="51"/>
  <c r="X67" i="51"/>
  <c r="H41" i="51"/>
  <c r="H42" i="51"/>
  <c r="H45" i="51"/>
  <c r="H47" i="51"/>
  <c r="H44" i="51"/>
  <c r="H59" i="51"/>
  <c r="H57" i="51"/>
  <c r="H54" i="51"/>
  <c r="H50" i="51"/>
  <c r="H46" i="51"/>
  <c r="H53" i="51"/>
  <c r="H48" i="51"/>
  <c r="H62" i="51"/>
  <c r="H35" i="51"/>
  <c r="H73" i="51"/>
  <c r="H69" i="51"/>
  <c r="H52" i="51"/>
  <c r="H60" i="51"/>
  <c r="H43" i="51"/>
  <c r="H58" i="51"/>
  <c r="H49" i="51"/>
  <c r="H56" i="51"/>
  <c r="H30" i="51"/>
  <c r="H72" i="51"/>
  <c r="H55" i="51"/>
  <c r="H33" i="51"/>
  <c r="H29" i="51"/>
  <c r="H61" i="51"/>
  <c r="H24" i="51"/>
  <c r="H71" i="51"/>
  <c r="H19" i="51"/>
  <c r="H65" i="51"/>
  <c r="H10" i="51"/>
  <c r="H16" i="51"/>
  <c r="H66" i="51"/>
  <c r="H70" i="51"/>
  <c r="F35" i="34" s="1"/>
  <c r="H40" i="51"/>
  <c r="H27" i="51"/>
  <c r="H51" i="51"/>
  <c r="H37" i="51"/>
  <c r="H6" i="51"/>
  <c r="H64" i="51"/>
  <c r="H7" i="51"/>
  <c r="H8" i="51"/>
  <c r="H63" i="51"/>
  <c r="H34" i="51"/>
  <c r="H9" i="51"/>
  <c r="H28" i="51"/>
  <c r="H38" i="51"/>
  <c r="H68" i="51"/>
  <c r="H25" i="51"/>
  <c r="H39" i="51"/>
  <c r="H13" i="51"/>
  <c r="H36" i="51"/>
  <c r="H12" i="51"/>
  <c r="H21" i="51"/>
  <c r="H67" i="51"/>
  <c r="R45" i="51"/>
  <c r="R47" i="51"/>
  <c r="R44" i="51"/>
  <c r="R43" i="51"/>
  <c r="R42" i="51"/>
  <c r="R58" i="51"/>
  <c r="R57" i="51"/>
  <c r="R53" i="51"/>
  <c r="R49" i="51"/>
  <c r="R54" i="51"/>
  <c r="R48" i="51"/>
  <c r="R30" i="51"/>
  <c r="R15" i="51"/>
  <c r="R24" i="51"/>
  <c r="R59" i="51"/>
  <c r="R52" i="51"/>
  <c r="R55" i="51"/>
  <c r="R56" i="51"/>
  <c r="R60" i="51"/>
  <c r="R72" i="51"/>
  <c r="R41" i="51"/>
  <c r="AU72" i="51" s="1"/>
  <c r="R46" i="51"/>
  <c r="R50" i="51"/>
  <c r="R31" i="51"/>
  <c r="R29" i="51"/>
  <c r="R38" i="51"/>
  <c r="R73" i="51"/>
  <c r="R16" i="51"/>
  <c r="R36" i="51"/>
  <c r="R34" i="51"/>
  <c r="R51" i="51"/>
  <c r="R69" i="51"/>
  <c r="R39" i="51"/>
  <c r="R23" i="51"/>
  <c r="R66" i="51"/>
  <c r="R70" i="51"/>
  <c r="W35" i="10" s="1"/>
  <c r="R71" i="51"/>
  <c r="R18" i="51"/>
  <c r="R64" i="51"/>
  <c r="R12" i="51"/>
  <c r="R14" i="51"/>
  <c r="R67" i="51"/>
  <c r="R40" i="51"/>
  <c r="R20" i="51"/>
  <c r="R37" i="51"/>
  <c r="R68" i="51"/>
  <c r="R19" i="51"/>
  <c r="R65" i="51"/>
  <c r="R27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36" i="50"/>
  <c r="F39" i="50"/>
  <c r="F61" i="50"/>
  <c r="F54" i="50"/>
  <c r="F35" i="50"/>
  <c r="F38" i="50"/>
  <c r="F57" i="50"/>
  <c r="F25" i="50"/>
  <c r="F37" i="50"/>
  <c r="F31" i="50"/>
  <c r="F28" i="50"/>
  <c r="F11" i="50"/>
  <c r="F53" i="50"/>
  <c r="F50" i="50"/>
  <c r="E30" i="10" s="1"/>
  <c r="F16" i="50"/>
  <c r="F56" i="50"/>
  <c r="F52" i="50"/>
  <c r="F49" i="50"/>
  <c r="F19" i="50"/>
  <c r="F24" i="50"/>
  <c r="F48" i="50"/>
  <c r="F15" i="50"/>
  <c r="F9" i="50"/>
  <c r="F47" i="50"/>
  <c r="F23" i="50"/>
  <c r="F45" i="50"/>
  <c r="F30" i="50"/>
  <c r="F43" i="50"/>
  <c r="F29" i="50"/>
  <c r="F51" i="50"/>
  <c r="F14" i="50"/>
  <c r="F21" i="50"/>
  <c r="F7" i="50"/>
  <c r="F46" i="50"/>
  <c r="F17" i="50"/>
  <c r="F44" i="50"/>
  <c r="F32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BC53" i="50"/>
  <c r="AH37" i="50"/>
  <c r="AH53" i="50"/>
  <c r="AH56" i="50"/>
  <c r="BC56" i="50" s="1"/>
  <c r="AH31" i="50"/>
  <c r="AH59" i="50"/>
  <c r="BC59" i="50" s="1"/>
  <c r="AH55" i="50"/>
  <c r="BC55" i="50" s="1"/>
  <c r="AH36" i="50"/>
  <c r="AH39" i="50"/>
  <c r="AH62" i="50"/>
  <c r="BC62" i="50" s="1"/>
  <c r="AH35" i="50"/>
  <c r="AH52" i="50"/>
  <c r="AH49" i="50"/>
  <c r="AH19" i="50"/>
  <c r="AH38" i="50"/>
  <c r="AH51" i="50"/>
  <c r="AH48" i="50"/>
  <c r="AH28" i="50"/>
  <c r="AH11" i="50"/>
  <c r="AH50" i="50"/>
  <c r="AH27" i="50"/>
  <c r="AH41" i="50"/>
  <c r="AH20" i="50"/>
  <c r="AH54" i="50"/>
  <c r="BC54" i="50" s="1"/>
  <c r="AH47" i="50"/>
  <c r="AH10" i="50"/>
  <c r="AH46" i="50"/>
  <c r="AH17" i="50"/>
  <c r="AH26" i="50"/>
  <c r="AH44" i="50"/>
  <c r="AH40" i="50"/>
  <c r="AH23" i="50"/>
  <c r="AH34" i="50"/>
  <c r="AH32" i="50"/>
  <c r="AH12" i="50"/>
  <c r="AH33" i="50"/>
  <c r="AH18" i="50"/>
  <c r="AH42" i="50"/>
  <c r="AH45" i="50"/>
  <c r="AH30" i="50"/>
  <c r="AH6" i="50"/>
  <c r="AH43" i="50"/>
  <c r="AH29" i="50"/>
  <c r="AH22" i="50"/>
  <c r="AH21" i="50"/>
  <c r="AH7" i="50"/>
  <c r="AH13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36" i="50"/>
  <c r="V39" i="50"/>
  <c r="V54" i="50"/>
  <c r="AW54" i="50" s="1"/>
  <c r="V35" i="50"/>
  <c r="V38" i="50"/>
  <c r="V25" i="50"/>
  <c r="V37" i="50"/>
  <c r="V56" i="50"/>
  <c r="AW56" i="50" s="1"/>
  <c r="V28" i="50"/>
  <c r="V11" i="50"/>
  <c r="V24" i="50"/>
  <c r="V53" i="50"/>
  <c r="V50" i="50"/>
  <c r="V31" i="50"/>
  <c r="V52" i="50"/>
  <c r="V49" i="50"/>
  <c r="V19" i="50"/>
  <c r="V61" i="50"/>
  <c r="AW61" i="50" s="1"/>
  <c r="V51" i="50"/>
  <c r="V42" i="50"/>
  <c r="V48" i="50"/>
  <c r="V27" i="50"/>
  <c r="V41" i="50"/>
  <c r="V45" i="50"/>
  <c r="V30" i="50"/>
  <c r="V43" i="50"/>
  <c r="V29" i="50"/>
  <c r="V15" i="50"/>
  <c r="V23" i="50"/>
  <c r="V18" i="50"/>
  <c r="V21" i="50"/>
  <c r="V47" i="50"/>
  <c r="V46" i="50"/>
  <c r="V17" i="50"/>
  <c r="V26" i="50"/>
  <c r="V44" i="50"/>
  <c r="V40" i="50"/>
  <c r="V33" i="50"/>
  <c r="V32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25" i="50"/>
  <c r="Z37" i="50"/>
  <c r="Z53" i="50"/>
  <c r="Z56" i="50"/>
  <c r="AY56" i="50" s="1"/>
  <c r="Z24" i="50"/>
  <c r="Z31" i="50"/>
  <c r="Z55" i="50"/>
  <c r="AY55" i="50" s="1"/>
  <c r="Z36" i="50"/>
  <c r="Z39" i="50"/>
  <c r="Z54" i="50"/>
  <c r="AY54" i="50" s="1"/>
  <c r="Z52" i="50"/>
  <c r="Z49" i="50"/>
  <c r="Z19" i="50"/>
  <c r="Z59" i="50"/>
  <c r="AY59" i="50" s="1"/>
  <c r="Z35" i="50"/>
  <c r="Z51" i="50"/>
  <c r="Z48" i="50"/>
  <c r="Z15" i="50"/>
  <c r="Z38" i="50"/>
  <c r="Z28" i="50"/>
  <c r="Z11" i="50"/>
  <c r="Z27" i="50"/>
  <c r="Z41" i="50"/>
  <c r="Z20" i="50"/>
  <c r="Z50" i="50"/>
  <c r="Z47" i="50"/>
  <c r="Z14" i="50"/>
  <c r="Z16" i="50"/>
  <c r="Z8" i="50"/>
  <c r="Z10" i="50"/>
  <c r="Z23" i="50"/>
  <c r="Z46" i="50"/>
  <c r="Z17" i="50"/>
  <c r="Z44" i="50"/>
  <c r="Z40" i="50"/>
  <c r="Z34" i="50"/>
  <c r="Z32" i="50"/>
  <c r="Z12" i="50"/>
  <c r="Z33" i="50"/>
  <c r="Z42" i="50"/>
  <c r="Z18" i="50"/>
  <c r="Z45" i="50"/>
  <c r="Z30" i="50"/>
  <c r="Z6" i="50"/>
  <c r="Z43" i="50"/>
  <c r="Z29" i="50"/>
  <c r="Z13" i="50"/>
  <c r="Z22" i="50"/>
  <c r="Z21" i="50"/>
  <c r="Z7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36" i="50"/>
  <c r="AD39" i="50"/>
  <c r="AD64" i="50"/>
  <c r="BA64" i="50" s="1"/>
  <c r="AD54" i="50"/>
  <c r="BA54" i="50" s="1"/>
  <c r="AD35" i="50"/>
  <c r="AD38" i="50"/>
  <c r="AD61" i="50"/>
  <c r="BA61" i="50" s="1"/>
  <c r="AD25" i="50"/>
  <c r="AD37" i="50"/>
  <c r="AD24" i="50"/>
  <c r="BA52" i="50" s="1"/>
  <c r="AD28" i="50"/>
  <c r="AD11" i="50"/>
  <c r="AD66" i="50"/>
  <c r="BA66" i="50" s="1"/>
  <c r="AD31" i="50"/>
  <c r="AD50" i="50"/>
  <c r="AD16" i="50"/>
  <c r="AD52" i="50"/>
  <c r="AD49" i="50"/>
  <c r="AD19" i="50"/>
  <c r="AD57" i="50"/>
  <c r="BA57" i="50" s="1"/>
  <c r="AD51" i="50"/>
  <c r="AD8" i="50"/>
  <c r="AD10" i="50"/>
  <c r="AD48" i="50"/>
  <c r="AD42" i="50"/>
  <c r="AD15" i="50"/>
  <c r="AD27" i="50"/>
  <c r="AD41" i="50"/>
  <c r="AD20" i="50"/>
  <c r="AD45" i="50"/>
  <c r="AD30" i="50"/>
  <c r="AD6" i="50"/>
  <c r="AD43" i="50"/>
  <c r="AD29" i="50"/>
  <c r="AD56" i="50"/>
  <c r="BA56" i="50" s="1"/>
  <c r="AD47" i="50"/>
  <c r="AD18" i="50"/>
  <c r="AD22" i="50"/>
  <c r="AD21" i="50"/>
  <c r="AD7" i="50"/>
  <c r="AD13" i="50"/>
  <c r="AD14" i="50"/>
  <c r="AD23" i="50"/>
  <c r="AD46" i="50"/>
  <c r="AD17" i="50"/>
  <c r="AD44" i="50"/>
  <c r="AD40" i="50"/>
  <c r="AD53" i="50"/>
  <c r="AD33" i="50"/>
  <c r="AD34" i="50"/>
  <c r="AD32" i="50"/>
  <c r="AD12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36" i="50"/>
  <c r="N39" i="50"/>
  <c r="N57" i="50"/>
  <c r="AS57" i="50" s="1"/>
  <c r="N54" i="50"/>
  <c r="AS54" i="50" s="1"/>
  <c r="N35" i="50"/>
  <c r="N38" i="50"/>
  <c r="N25" i="50"/>
  <c r="N37" i="50"/>
  <c r="N56" i="50"/>
  <c r="AS56" i="50" s="1"/>
  <c r="N50" i="50"/>
  <c r="N24" i="50"/>
  <c r="N52" i="50"/>
  <c r="N49" i="50"/>
  <c r="N53" i="50"/>
  <c r="N42" i="50"/>
  <c r="N51" i="50"/>
  <c r="N41" i="50"/>
  <c r="N23" i="50"/>
  <c r="N45" i="50"/>
  <c r="N30" i="50"/>
  <c r="N43" i="50"/>
  <c r="N29" i="50"/>
  <c r="N48" i="50"/>
  <c r="N47" i="50"/>
  <c r="N46" i="50"/>
  <c r="N26" i="50"/>
  <c r="N44" i="50"/>
  <c r="N40" i="50"/>
  <c r="N12" i="50"/>
  <c r="N34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25" i="50"/>
  <c r="J37" i="50"/>
  <c r="J53" i="50"/>
  <c r="J59" i="50"/>
  <c r="AQ59" i="50" s="1"/>
  <c r="J56" i="50"/>
  <c r="AQ56" i="50" s="1"/>
  <c r="J24" i="50"/>
  <c r="J31" i="50"/>
  <c r="J55" i="50"/>
  <c r="AQ55" i="50" s="1"/>
  <c r="J36" i="50"/>
  <c r="J39" i="50"/>
  <c r="J38" i="50"/>
  <c r="J52" i="50"/>
  <c r="J49" i="50"/>
  <c r="J51" i="50"/>
  <c r="J48" i="50"/>
  <c r="J15" i="50"/>
  <c r="J54" i="50"/>
  <c r="AQ54" i="50" s="1"/>
  <c r="J28" i="50"/>
  <c r="J11" i="50"/>
  <c r="J16" i="50"/>
  <c r="J27" i="50"/>
  <c r="J41" i="50"/>
  <c r="J20" i="50"/>
  <c r="J47" i="50"/>
  <c r="J14" i="50"/>
  <c r="J35" i="50"/>
  <c r="J8" i="50"/>
  <c r="J10" i="50"/>
  <c r="J9" i="50"/>
  <c r="J46" i="50"/>
  <c r="J26" i="50"/>
  <c r="J44" i="50"/>
  <c r="J40" i="50"/>
  <c r="J42" i="50"/>
  <c r="J34" i="50"/>
  <c r="J32" i="50"/>
  <c r="J33" i="50"/>
  <c r="J50" i="50"/>
  <c r="J18" i="50"/>
  <c r="J23" i="50"/>
  <c r="J45" i="50"/>
  <c r="J30" i="50"/>
  <c r="J6" i="50"/>
  <c r="J43" i="50"/>
  <c r="J5" i="50"/>
  <c r="J7" i="50"/>
  <c r="J13" i="50"/>
  <c r="J22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25" i="50"/>
  <c r="R37" i="50"/>
  <c r="R53" i="50"/>
  <c r="R72" i="50"/>
  <c r="AU72" i="50" s="1"/>
  <c r="R56" i="50"/>
  <c r="AU56" i="50" s="1"/>
  <c r="R24" i="50"/>
  <c r="R31" i="50"/>
  <c r="R55" i="50"/>
  <c r="AU55" i="50" s="1"/>
  <c r="R36" i="50"/>
  <c r="R39" i="50"/>
  <c r="R52" i="50"/>
  <c r="R49" i="50"/>
  <c r="R19" i="50"/>
  <c r="R54" i="50"/>
  <c r="AU54" i="50" s="1"/>
  <c r="R51" i="50"/>
  <c r="R48" i="50"/>
  <c r="R15" i="50"/>
  <c r="R35" i="50"/>
  <c r="R28" i="50"/>
  <c r="R11" i="50"/>
  <c r="R41" i="50"/>
  <c r="R47" i="50"/>
  <c r="R38" i="50"/>
  <c r="R50" i="50"/>
  <c r="R10" i="50"/>
  <c r="R42" i="50"/>
  <c r="R46" i="50"/>
  <c r="R26" i="50"/>
  <c r="R44" i="50"/>
  <c r="R40" i="50"/>
  <c r="R34" i="50"/>
  <c r="R32" i="50"/>
  <c r="R33" i="50"/>
  <c r="R9" i="50"/>
  <c r="R45" i="50"/>
  <c r="R6" i="50"/>
  <c r="R43" i="50"/>
  <c r="R29" i="50"/>
  <c r="R16" i="50"/>
  <c r="R7" i="50"/>
  <c r="R21" i="50"/>
  <c r="H33" i="49"/>
  <c r="H109" i="49"/>
  <c r="H56" i="49"/>
  <c r="H27" i="49"/>
  <c r="H102" i="49"/>
  <c r="H59" i="49"/>
  <c r="H101" i="49"/>
  <c r="H63" i="49"/>
  <c r="H51" i="49"/>
  <c r="H30" i="49"/>
  <c r="H20" i="49"/>
  <c r="H52" i="49"/>
  <c r="H57" i="49"/>
  <c r="H68" i="49"/>
  <c r="H67" i="49"/>
  <c r="H108" i="49"/>
  <c r="H42" i="49"/>
  <c r="H37" i="49"/>
  <c r="H53" i="49"/>
  <c r="H40" i="49"/>
  <c r="H22" i="49"/>
  <c r="H55" i="49"/>
  <c r="H107" i="49"/>
  <c r="H43" i="49"/>
  <c r="H54" i="49"/>
  <c r="H38" i="49"/>
  <c r="H16" i="49"/>
  <c r="H47" i="49"/>
  <c r="H7" i="49"/>
  <c r="H17" i="49"/>
  <c r="H62" i="49"/>
  <c r="H19" i="49"/>
  <c r="H9" i="49"/>
  <c r="H64" i="49"/>
  <c r="H21" i="49"/>
  <c r="H34" i="49"/>
  <c r="H8" i="49"/>
  <c r="H18" i="49"/>
  <c r="H6" i="49"/>
  <c r="H46" i="49"/>
  <c r="H25" i="49"/>
  <c r="H15" i="49"/>
  <c r="H10" i="49"/>
  <c r="H14" i="49"/>
  <c r="H28" i="49"/>
  <c r="H32" i="49"/>
  <c r="H106" i="49"/>
  <c r="H45" i="49"/>
  <c r="H39" i="49"/>
  <c r="H48" i="49"/>
  <c r="H24" i="49"/>
  <c r="H60" i="49"/>
  <c r="H29" i="49"/>
  <c r="H13" i="49"/>
  <c r="H49" i="49"/>
  <c r="H41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33" i="49"/>
  <c r="AF109" i="49"/>
  <c r="AF56" i="49"/>
  <c r="AF27" i="49"/>
  <c r="AF102" i="49"/>
  <c r="AF52" i="49"/>
  <c r="AF59" i="49"/>
  <c r="AF42" i="49"/>
  <c r="AF63" i="49"/>
  <c r="AF101" i="49"/>
  <c r="AF51" i="49"/>
  <c r="AF30" i="49"/>
  <c r="AF20" i="49"/>
  <c r="AF57" i="49"/>
  <c r="AF44" i="49"/>
  <c r="AF67" i="49"/>
  <c r="AF108" i="49"/>
  <c r="AF47" i="49"/>
  <c r="AF37" i="49"/>
  <c r="AF53" i="49"/>
  <c r="AF40" i="49"/>
  <c r="AF55" i="49"/>
  <c r="AF107" i="49"/>
  <c r="AF35" i="49"/>
  <c r="AF68" i="49"/>
  <c r="AF12" i="49"/>
  <c r="AF36" i="49"/>
  <c r="AF43" i="49"/>
  <c r="AF54" i="49"/>
  <c r="AF38" i="49"/>
  <c r="AF103" i="49"/>
  <c r="AF61" i="49"/>
  <c r="AF105" i="49"/>
  <c r="AF22" i="49"/>
  <c r="AF7" i="49"/>
  <c r="AF17" i="49"/>
  <c r="AF19" i="49"/>
  <c r="AF26" i="49"/>
  <c r="AF9" i="49"/>
  <c r="AF62" i="49"/>
  <c r="AF104" i="49"/>
  <c r="AF21" i="49"/>
  <c r="AF34" i="49"/>
  <c r="AF8" i="49"/>
  <c r="AF64" i="49"/>
  <c r="AF18" i="49"/>
  <c r="AF6" i="49"/>
  <c r="AF46" i="49"/>
  <c r="AF5" i="49"/>
  <c r="AF25" i="49"/>
  <c r="AF39" i="49"/>
  <c r="AF15" i="49"/>
  <c r="AF10" i="49"/>
  <c r="AF48" i="49"/>
  <c r="AF28" i="49"/>
  <c r="AF32" i="49"/>
  <c r="AF106" i="49"/>
  <c r="AF45" i="49"/>
  <c r="AF16" i="49"/>
  <c r="AF14" i="49"/>
  <c r="AF24" i="49"/>
  <c r="AF60" i="49"/>
  <c r="AF29" i="49"/>
  <c r="AF13" i="49"/>
  <c r="AF11" i="49"/>
  <c r="AF41" i="49"/>
  <c r="AF49" i="49"/>
  <c r="AF23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102" i="49"/>
  <c r="T101" i="49"/>
  <c r="T33" i="49"/>
  <c r="T109" i="49"/>
  <c r="T27" i="49"/>
  <c r="T51" i="49"/>
  <c r="T68" i="49"/>
  <c r="T59" i="49"/>
  <c r="T52" i="49"/>
  <c r="T63" i="49"/>
  <c r="T44" i="49"/>
  <c r="T56" i="49"/>
  <c r="T42" i="49"/>
  <c r="T57" i="49"/>
  <c r="T20" i="49"/>
  <c r="T55" i="49"/>
  <c r="T107" i="49"/>
  <c r="T54" i="49"/>
  <c r="T67" i="49"/>
  <c r="T108" i="49"/>
  <c r="T47" i="49"/>
  <c r="T61" i="49"/>
  <c r="T53" i="49"/>
  <c r="T62" i="49"/>
  <c r="T64" i="49"/>
  <c r="T104" i="49"/>
  <c r="T36" i="49"/>
  <c r="T43" i="49"/>
  <c r="T38" i="49"/>
  <c r="T103" i="49"/>
  <c r="T105" i="49"/>
  <c r="T48" i="49"/>
  <c r="T26" i="49"/>
  <c r="T24" i="49"/>
  <c r="T29" i="49"/>
  <c r="T11" i="49"/>
  <c r="T10" i="49"/>
  <c r="T49" i="49"/>
  <c r="T18" i="49"/>
  <c r="T46" i="49"/>
  <c r="T19" i="49"/>
  <c r="T32" i="49"/>
  <c r="T106" i="49"/>
  <c r="T45" i="49"/>
  <c r="X33" i="49"/>
  <c r="X109" i="49"/>
  <c r="X56" i="49"/>
  <c r="X27" i="49"/>
  <c r="X102" i="49"/>
  <c r="X52" i="49"/>
  <c r="X59" i="49"/>
  <c r="X42" i="49"/>
  <c r="X63" i="49"/>
  <c r="X51" i="49"/>
  <c r="X101" i="49"/>
  <c r="X68" i="49"/>
  <c r="X20" i="49"/>
  <c r="X57" i="49"/>
  <c r="X44" i="49"/>
  <c r="X67" i="49"/>
  <c r="X108" i="49"/>
  <c r="X53" i="49"/>
  <c r="X55" i="49"/>
  <c r="X107" i="49"/>
  <c r="X35" i="49"/>
  <c r="X36" i="49"/>
  <c r="X43" i="49"/>
  <c r="X38" i="49"/>
  <c r="X103" i="49"/>
  <c r="X54" i="49"/>
  <c r="X47" i="49"/>
  <c r="X61" i="49"/>
  <c r="X105" i="49"/>
  <c r="X104" i="49"/>
  <c r="X19" i="49"/>
  <c r="X26" i="49"/>
  <c r="X21" i="49"/>
  <c r="X34" i="49"/>
  <c r="X8" i="49"/>
  <c r="X62" i="49"/>
  <c r="X39" i="49"/>
  <c r="X46" i="49"/>
  <c r="X25" i="49"/>
  <c r="X32" i="49"/>
  <c r="X106" i="49"/>
  <c r="X45" i="49"/>
  <c r="X60" i="49"/>
  <c r="X41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109" i="49"/>
  <c r="P27" i="49"/>
  <c r="P102" i="49"/>
  <c r="P101" i="49"/>
  <c r="P42" i="49"/>
  <c r="P63" i="49"/>
  <c r="P51" i="49"/>
  <c r="P30" i="49"/>
  <c r="P68" i="49"/>
  <c r="P57" i="49"/>
  <c r="P67" i="49"/>
  <c r="P108" i="49"/>
  <c r="P22" i="49"/>
  <c r="P37" i="49"/>
  <c r="P53" i="49"/>
  <c r="P40" i="49"/>
  <c r="P55" i="49"/>
  <c r="P107" i="49"/>
  <c r="P35" i="49"/>
  <c r="P43" i="49"/>
  <c r="P16" i="49"/>
  <c r="P38" i="49"/>
  <c r="P103" i="49"/>
  <c r="P12" i="49"/>
  <c r="P47" i="49"/>
  <c r="P61" i="49"/>
  <c r="P105" i="49"/>
  <c r="P54" i="49"/>
  <c r="P62" i="49"/>
  <c r="P64" i="49"/>
  <c r="P104" i="49"/>
  <c r="P8" i="49"/>
  <c r="P14" i="49"/>
  <c r="P6" i="49"/>
  <c r="P46" i="49"/>
  <c r="P5" i="49"/>
  <c r="P25" i="49"/>
  <c r="P39" i="49"/>
  <c r="P32" i="49"/>
  <c r="P106" i="49"/>
  <c r="P45" i="49"/>
  <c r="P60" i="49"/>
  <c r="P29" i="49"/>
  <c r="P48" i="49"/>
  <c r="P41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102" i="49"/>
  <c r="AB101" i="49"/>
  <c r="AB33" i="49"/>
  <c r="AB109" i="49"/>
  <c r="AB51" i="49"/>
  <c r="AB52" i="49"/>
  <c r="AB68" i="49"/>
  <c r="AB56" i="49"/>
  <c r="AB59" i="49"/>
  <c r="AB44" i="49"/>
  <c r="AB27" i="49"/>
  <c r="AB55" i="49"/>
  <c r="AB107" i="49"/>
  <c r="AB35" i="49"/>
  <c r="AB63" i="49"/>
  <c r="AB54" i="49"/>
  <c r="AB67" i="49"/>
  <c r="AB108" i="49"/>
  <c r="AB53" i="49"/>
  <c r="AB47" i="49"/>
  <c r="AB61" i="49"/>
  <c r="AB57" i="49"/>
  <c r="AB40" i="49"/>
  <c r="AB62" i="49"/>
  <c r="AB64" i="49"/>
  <c r="AB104" i="49"/>
  <c r="AB36" i="49"/>
  <c r="AB43" i="49"/>
  <c r="AB103" i="49"/>
  <c r="AB21" i="49"/>
  <c r="AB37" i="49"/>
  <c r="AB39" i="49"/>
  <c r="AB48" i="49"/>
  <c r="AB9" i="49"/>
  <c r="AB60" i="49"/>
  <c r="AB26" i="49"/>
  <c r="AB105" i="49"/>
  <c r="AB41" i="49"/>
  <c r="AB38" i="49"/>
  <c r="AB46" i="49"/>
  <c r="AB5" i="49"/>
  <c r="AB25" i="49"/>
  <c r="AB106" i="49"/>
  <c r="AB45" i="49"/>
  <c r="L33" i="49"/>
  <c r="L56" i="49"/>
  <c r="L51" i="49"/>
  <c r="L27" i="49"/>
  <c r="L52" i="49"/>
  <c r="L68" i="49"/>
  <c r="L59" i="49"/>
  <c r="L63" i="49"/>
  <c r="L42" i="49"/>
  <c r="L22" i="49"/>
  <c r="L30" i="49"/>
  <c r="L55" i="49"/>
  <c r="L107" i="49"/>
  <c r="L35" i="49"/>
  <c r="L57" i="49"/>
  <c r="L16" i="49"/>
  <c r="L67" i="49"/>
  <c r="L108" i="49"/>
  <c r="L47" i="49"/>
  <c r="L61" i="49"/>
  <c r="L20" i="49"/>
  <c r="L62" i="49"/>
  <c r="L64" i="49"/>
  <c r="L104" i="49"/>
  <c r="L53" i="49"/>
  <c r="L43" i="49"/>
  <c r="L38" i="49"/>
  <c r="L39" i="49"/>
  <c r="L103" i="49"/>
  <c r="L19" i="49"/>
  <c r="L29" i="49"/>
  <c r="L13" i="49"/>
  <c r="L10" i="49"/>
  <c r="L49" i="49"/>
  <c r="L105" i="49"/>
  <c r="L18" i="49"/>
  <c r="L46" i="49"/>
  <c r="L5" i="49"/>
  <c r="L25" i="49"/>
  <c r="L28" i="49"/>
  <c r="L106" i="49"/>
  <c r="L45" i="49"/>
  <c r="Z71" i="48"/>
  <c r="AY71" i="48" s="1"/>
  <c r="Z67" i="48"/>
  <c r="AY67" i="48" s="1"/>
  <c r="Z69" i="48"/>
  <c r="AY69" i="48" s="1"/>
  <c r="Z62" i="48"/>
  <c r="AY62" i="48" s="1"/>
  <c r="Z60" i="48"/>
  <c r="Z66" i="48"/>
  <c r="AY66" i="48" s="1"/>
  <c r="Z64" i="48"/>
  <c r="AY64" i="48" s="1"/>
  <c r="Z30" i="48"/>
  <c r="Z38" i="48"/>
  <c r="Z48" i="48"/>
  <c r="Z68" i="48"/>
  <c r="AY68" i="48" s="1"/>
  <c r="Z63" i="48"/>
  <c r="AY63" i="48" s="1"/>
  <c r="Z70" i="48"/>
  <c r="AY70" i="48" s="1"/>
  <c r="Z31" i="48"/>
  <c r="Z46" i="48"/>
  <c r="Z44" i="48"/>
  <c r="Z40" i="48"/>
  <c r="Z59" i="48"/>
  <c r="Z34" i="48"/>
  <c r="Z65" i="48"/>
  <c r="AY65" i="48" s="1"/>
  <c r="Z29" i="48"/>
  <c r="AY60" i="48" s="1"/>
  <c r="Z45" i="48"/>
  <c r="Z42" i="48"/>
  <c r="Z18" i="48"/>
  <c r="Z5" i="48"/>
  <c r="Z9" i="48"/>
  <c r="Z25" i="48"/>
  <c r="Z6" i="48"/>
  <c r="Z39" i="48"/>
  <c r="Z52" i="48"/>
  <c r="Z41" i="48"/>
  <c r="Z26" i="48"/>
  <c r="Z33" i="48"/>
  <c r="Z49" i="48"/>
  <c r="Z36" i="48"/>
  <c r="Z8" i="48"/>
  <c r="Z16" i="48"/>
  <c r="Z7" i="48"/>
  <c r="Z12" i="48"/>
  <c r="Z22" i="48"/>
  <c r="Z53" i="48"/>
  <c r="Z19" i="48"/>
  <c r="Z24" i="48"/>
  <c r="Z55" i="48"/>
  <c r="Z57" i="48"/>
  <c r="Z61" i="48"/>
  <c r="AY61" i="48" s="1"/>
  <c r="Z43" i="48"/>
  <c r="Z17" i="48"/>
  <c r="Z72" i="48"/>
  <c r="AY72" i="48" s="1"/>
  <c r="Z47" i="48"/>
  <c r="Z21" i="48"/>
  <c r="Z50" i="48"/>
  <c r="Z13" i="48"/>
  <c r="Z11" i="48"/>
  <c r="Z56" i="48"/>
  <c r="Z15" i="48"/>
  <c r="Z58" i="48"/>
  <c r="Z10" i="48"/>
  <c r="Z23" i="48"/>
  <c r="Z54" i="48"/>
  <c r="Z28" i="48"/>
  <c r="Z37" i="48"/>
  <c r="Z51" i="48"/>
  <c r="Z32" i="48"/>
  <c r="Z35" i="48"/>
  <c r="Z14" i="48"/>
  <c r="V69" i="48"/>
  <c r="AW69" i="48" s="1"/>
  <c r="V71" i="48"/>
  <c r="AW71" i="48" s="1"/>
  <c r="V66" i="48"/>
  <c r="AW66" i="48" s="1"/>
  <c r="V64" i="48"/>
  <c r="AW64" i="48" s="1"/>
  <c r="V29" i="48"/>
  <c r="V72" i="48"/>
  <c r="AW72" i="48" s="1"/>
  <c r="V61" i="48"/>
  <c r="AW61" i="48" s="1"/>
  <c r="V34" i="48"/>
  <c r="V65" i="48"/>
  <c r="AW65" i="48" s="1"/>
  <c r="V68" i="48"/>
  <c r="AW68" i="48" s="1"/>
  <c r="V63" i="48"/>
  <c r="AW63" i="48" s="1"/>
  <c r="V39" i="48"/>
  <c r="V21" i="48"/>
  <c r="V70" i="48"/>
  <c r="AW70" i="48" s="1"/>
  <c r="V38" i="48"/>
  <c r="V52" i="48"/>
  <c r="V62" i="48"/>
  <c r="AW62" i="48" s="1"/>
  <c r="V36" i="48"/>
  <c r="V8" i="48"/>
  <c r="V37" i="48"/>
  <c r="V67" i="48"/>
  <c r="AW67" i="48" s="1"/>
  <c r="V30" i="48"/>
  <c r="V22" i="48"/>
  <c r="V50" i="48"/>
  <c r="V60" i="48"/>
  <c r="V59" i="48"/>
  <c r="V25" i="48"/>
  <c r="V15" i="48"/>
  <c r="V58" i="48"/>
  <c r="V51" i="48"/>
  <c r="V49" i="48"/>
  <c r="V26" i="48"/>
  <c r="V11" i="48"/>
  <c r="V54" i="48"/>
  <c r="V31" i="48"/>
  <c r="V33" i="48"/>
  <c r="V57" i="48"/>
  <c r="V32" i="48"/>
  <c r="V28" i="48"/>
  <c r="V35" i="48"/>
  <c r="V55" i="48"/>
  <c r="V53" i="48"/>
  <c r="V27" i="48"/>
  <c r="V56" i="48"/>
  <c r="F69" i="48"/>
  <c r="F68" i="48"/>
  <c r="F64" i="48"/>
  <c r="F29" i="48"/>
  <c r="F72" i="48"/>
  <c r="F71" i="48"/>
  <c r="F70" i="48"/>
  <c r="F63" i="48"/>
  <c r="F60" i="48"/>
  <c r="F34" i="48"/>
  <c r="F46" i="48"/>
  <c r="F62" i="48"/>
  <c r="F66" i="48"/>
  <c r="F30" i="48"/>
  <c r="F31" i="48"/>
  <c r="F45" i="48"/>
  <c r="F42" i="48"/>
  <c r="F21" i="48"/>
  <c r="F67" i="48"/>
  <c r="F61" i="48"/>
  <c r="F49" i="48"/>
  <c r="F39" i="48"/>
  <c r="F48" i="48"/>
  <c r="F41" i="48"/>
  <c r="F59" i="48"/>
  <c r="F37" i="48"/>
  <c r="F40" i="48"/>
  <c r="F17" i="48"/>
  <c r="F22" i="48"/>
  <c r="F44" i="48"/>
  <c r="F36" i="48"/>
  <c r="F58" i="48"/>
  <c r="F47" i="48"/>
  <c r="F23" i="48"/>
  <c r="F38" i="48"/>
  <c r="F43" i="48"/>
  <c r="F65" i="48"/>
  <c r="F33" i="48"/>
  <c r="F10" i="48"/>
  <c r="F57" i="48"/>
  <c r="F28" i="48"/>
  <c r="F35" i="48"/>
  <c r="F9" i="48"/>
  <c r="F19" i="48"/>
  <c r="F32" i="48"/>
  <c r="F56" i="48"/>
  <c r="AH71" i="48"/>
  <c r="BC71" i="48" s="1"/>
  <c r="AH67" i="48"/>
  <c r="BC67" i="48" s="1"/>
  <c r="AH70" i="48"/>
  <c r="BC70" i="48" s="1"/>
  <c r="AH62" i="48"/>
  <c r="BC62" i="48" s="1"/>
  <c r="AH60" i="48"/>
  <c r="BC60" i="48" s="1"/>
  <c r="AH65" i="48"/>
  <c r="BC65" i="48" s="1"/>
  <c r="AH38" i="48"/>
  <c r="AH48" i="48"/>
  <c r="AH72" i="48"/>
  <c r="BC72" i="48" s="1"/>
  <c r="AH64" i="48"/>
  <c r="BC64" i="48" s="1"/>
  <c r="AH69" i="48"/>
  <c r="BC69" i="48" s="1"/>
  <c r="AH66" i="48"/>
  <c r="BC66" i="48" s="1"/>
  <c r="AH39" i="48"/>
  <c r="AH47" i="48"/>
  <c r="AH44" i="48"/>
  <c r="AH40" i="48"/>
  <c r="AH59" i="48"/>
  <c r="AH61" i="48"/>
  <c r="BC61" i="48" s="1"/>
  <c r="AH31" i="48"/>
  <c r="AH46" i="48"/>
  <c r="AH68" i="48"/>
  <c r="BC68" i="48" s="1"/>
  <c r="AH43" i="48"/>
  <c r="AH21" i="48"/>
  <c r="AH9" i="48"/>
  <c r="AH25" i="48"/>
  <c r="AH63" i="48"/>
  <c r="BC63" i="48" s="1"/>
  <c r="AH49" i="48"/>
  <c r="AH42" i="48"/>
  <c r="AH18" i="48"/>
  <c r="AH26" i="48"/>
  <c r="AH33" i="48"/>
  <c r="AH45" i="48"/>
  <c r="AH37" i="48"/>
  <c r="AH16" i="48"/>
  <c r="AH12" i="48"/>
  <c r="AH52" i="48"/>
  <c r="AH50" i="48"/>
  <c r="AH24" i="48"/>
  <c r="AH55" i="48"/>
  <c r="AH57" i="48"/>
  <c r="AH36" i="48"/>
  <c r="AH41" i="48"/>
  <c r="AH23" i="48"/>
  <c r="AH54" i="48"/>
  <c r="AH32" i="48"/>
  <c r="AH56" i="48"/>
  <c r="AH53" i="48"/>
  <c r="AH20" i="48"/>
  <c r="AH51" i="48"/>
  <c r="AH27" i="48"/>
  <c r="AH8" i="48"/>
  <c r="AH11" i="48"/>
  <c r="AH28" i="48"/>
  <c r="AH34" i="48"/>
  <c r="AH15" i="48"/>
  <c r="AH35" i="48"/>
  <c r="AH22" i="48"/>
  <c r="AH14" i="48"/>
  <c r="AH58" i="48"/>
  <c r="J71" i="48"/>
  <c r="AQ71" i="48" s="1"/>
  <c r="J67" i="48"/>
  <c r="AQ67" i="48" s="1"/>
  <c r="J72" i="48"/>
  <c r="AQ72" i="48" s="1"/>
  <c r="J66" i="48"/>
  <c r="AQ66" i="48" s="1"/>
  <c r="J62" i="48"/>
  <c r="AQ62" i="48" s="1"/>
  <c r="J60" i="48"/>
  <c r="J61" i="48"/>
  <c r="AQ61" i="48" s="1"/>
  <c r="J38" i="48"/>
  <c r="J48" i="48"/>
  <c r="J65" i="48"/>
  <c r="AQ65" i="48" s="1"/>
  <c r="J64" i="48"/>
  <c r="AQ64" i="48" s="1"/>
  <c r="J49" i="48"/>
  <c r="J44" i="48"/>
  <c r="J40" i="48"/>
  <c r="J59" i="48"/>
  <c r="J39" i="48"/>
  <c r="J47" i="48"/>
  <c r="J63" i="48"/>
  <c r="AQ63" i="48" s="1"/>
  <c r="J31" i="48"/>
  <c r="J46" i="48"/>
  <c r="J45" i="48"/>
  <c r="J36" i="48"/>
  <c r="J5" i="48"/>
  <c r="J25" i="48"/>
  <c r="J6" i="48"/>
  <c r="J68" i="48"/>
  <c r="AQ68" i="48" s="1"/>
  <c r="J52" i="48"/>
  <c r="J43" i="48"/>
  <c r="J21" i="48"/>
  <c r="J26" i="48"/>
  <c r="J33" i="48"/>
  <c r="J29" i="48"/>
  <c r="J42" i="48"/>
  <c r="J18" i="48"/>
  <c r="J8" i="48"/>
  <c r="J13" i="48"/>
  <c r="J16" i="48"/>
  <c r="J7" i="48"/>
  <c r="J12" i="48"/>
  <c r="J69" i="48"/>
  <c r="AQ69" i="48" s="1"/>
  <c r="J34" i="48"/>
  <c r="J22" i="48"/>
  <c r="J10" i="48"/>
  <c r="J19" i="48"/>
  <c r="J24" i="48"/>
  <c r="J55" i="48"/>
  <c r="J57" i="48"/>
  <c r="J41" i="48"/>
  <c r="J70" i="48"/>
  <c r="AQ70" i="48" s="1"/>
  <c r="J53" i="48"/>
  <c r="J37" i="48"/>
  <c r="J11" i="48"/>
  <c r="J56" i="48"/>
  <c r="J30" i="48"/>
  <c r="J15" i="48"/>
  <c r="J58" i="48"/>
  <c r="J32" i="48"/>
  <c r="J27" i="48"/>
  <c r="J50" i="48"/>
  <c r="J54" i="48"/>
  <c r="J20" i="48"/>
  <c r="J51" i="48"/>
  <c r="J14" i="48"/>
  <c r="J35" i="48"/>
  <c r="X72" i="48"/>
  <c r="AX72" i="48" s="1"/>
  <c r="X68" i="48"/>
  <c r="AX68" i="48" s="1"/>
  <c r="X70" i="48"/>
  <c r="AX70" i="48" s="1"/>
  <c r="X63" i="48"/>
  <c r="AX63" i="48" s="1"/>
  <c r="X30" i="48"/>
  <c r="X65" i="48"/>
  <c r="AX65" i="48" s="1"/>
  <c r="X29" i="48"/>
  <c r="X39" i="48"/>
  <c r="X49" i="48"/>
  <c r="X67" i="48"/>
  <c r="AX67" i="48" s="1"/>
  <c r="X66" i="48"/>
  <c r="AX66" i="48" s="1"/>
  <c r="X64" i="48"/>
  <c r="AX64" i="48" s="1"/>
  <c r="X71" i="48"/>
  <c r="AX71" i="48" s="1"/>
  <c r="X61" i="48"/>
  <c r="AX61" i="48" s="1"/>
  <c r="X38" i="48"/>
  <c r="X47" i="48"/>
  <c r="X52" i="48"/>
  <c r="X41" i="48"/>
  <c r="X69" i="48"/>
  <c r="AX69" i="48" s="1"/>
  <c r="X31" i="48"/>
  <c r="X46" i="48"/>
  <c r="X43" i="48"/>
  <c r="X21" i="48"/>
  <c r="X22" i="48"/>
  <c r="X50" i="48"/>
  <c r="X60" i="48"/>
  <c r="X48" i="48"/>
  <c r="X45" i="48"/>
  <c r="X42" i="48"/>
  <c r="X59" i="48"/>
  <c r="X25" i="48"/>
  <c r="X62" i="48"/>
  <c r="AX62" i="48" s="1"/>
  <c r="X26" i="48"/>
  <c r="X54" i="48"/>
  <c r="X44" i="48"/>
  <c r="X36" i="48"/>
  <c r="X7" i="48"/>
  <c r="X37" i="48"/>
  <c r="X13" i="48"/>
  <c r="X40" i="48"/>
  <c r="X20" i="48"/>
  <c r="X51" i="48"/>
  <c r="X12" i="48"/>
  <c r="X35" i="48"/>
  <c r="X55" i="48"/>
  <c r="X56" i="48"/>
  <c r="X33" i="48"/>
  <c r="X53" i="48"/>
  <c r="X15" i="48"/>
  <c r="X58" i="48"/>
  <c r="X28" i="48"/>
  <c r="X57" i="48"/>
  <c r="X27" i="48"/>
  <c r="AD69" i="48"/>
  <c r="BA69" i="48" s="1"/>
  <c r="AD72" i="48"/>
  <c r="BA72" i="48" s="1"/>
  <c r="AD67" i="48"/>
  <c r="BA67" i="48" s="1"/>
  <c r="AD64" i="48"/>
  <c r="BA64" i="48" s="1"/>
  <c r="AD29" i="48"/>
  <c r="AD68" i="48"/>
  <c r="BA68" i="48" s="1"/>
  <c r="AD62" i="48"/>
  <c r="BA62" i="48" s="1"/>
  <c r="AD34" i="48"/>
  <c r="AD46" i="48"/>
  <c r="AD71" i="48"/>
  <c r="BA71" i="48" s="1"/>
  <c r="AD70" i="48"/>
  <c r="BA70" i="48" s="1"/>
  <c r="AD49" i="48"/>
  <c r="AD45" i="48"/>
  <c r="AD42" i="48"/>
  <c r="AD21" i="48"/>
  <c r="AD66" i="48"/>
  <c r="BA66" i="48" s="1"/>
  <c r="AD30" i="48"/>
  <c r="AD60" i="48"/>
  <c r="AD39" i="48"/>
  <c r="AD48" i="48"/>
  <c r="AD52" i="48"/>
  <c r="AD40" i="48"/>
  <c r="AD8" i="48"/>
  <c r="AD37" i="48"/>
  <c r="AD13" i="48"/>
  <c r="AD31" i="48"/>
  <c r="AD44" i="48"/>
  <c r="AD36" i="48"/>
  <c r="AD17" i="48"/>
  <c r="AD22" i="48"/>
  <c r="AD50" i="48"/>
  <c r="AD63" i="48"/>
  <c r="BA63" i="48" s="1"/>
  <c r="AD38" i="48"/>
  <c r="AD18" i="48"/>
  <c r="AD9" i="48"/>
  <c r="AD53" i="48"/>
  <c r="AD15" i="48"/>
  <c r="AD20" i="48"/>
  <c r="AD58" i="48"/>
  <c r="AD51" i="48"/>
  <c r="AD65" i="48"/>
  <c r="BA65" i="48" s="1"/>
  <c r="AD61" i="48"/>
  <c r="BA61" i="48" s="1"/>
  <c r="AD33" i="48"/>
  <c r="AD10" i="48"/>
  <c r="AD23" i="48"/>
  <c r="AD11" i="48"/>
  <c r="AD54" i="48"/>
  <c r="AD47" i="48"/>
  <c r="AD59" i="48"/>
  <c r="AD26" i="48"/>
  <c r="AD41" i="48"/>
  <c r="AD19" i="48"/>
  <c r="AD55" i="48"/>
  <c r="AD28" i="48"/>
  <c r="AD14" i="48"/>
  <c r="AD43" i="48"/>
  <c r="AD25" i="48"/>
  <c r="AD7" i="48"/>
  <c r="AD32" i="48"/>
  <c r="AD35" i="48"/>
  <c r="AD5" i="48"/>
  <c r="AD24" i="48"/>
  <c r="AD57" i="48"/>
  <c r="AD12" i="48"/>
  <c r="AD6" i="48"/>
  <c r="AD56" i="48"/>
  <c r="AD27" i="48"/>
  <c r="AD16" i="48"/>
  <c r="N69" i="48"/>
  <c r="AS69" i="48" s="1"/>
  <c r="N70" i="48"/>
  <c r="AS70" i="48" s="1"/>
  <c r="N64" i="48"/>
  <c r="AS64" i="48" s="1"/>
  <c r="N29" i="48"/>
  <c r="N68" i="48"/>
  <c r="AS68" i="48" s="1"/>
  <c r="N67" i="48"/>
  <c r="AS67" i="48" s="1"/>
  <c r="N66" i="48"/>
  <c r="AS66" i="48" s="1"/>
  <c r="N65" i="48"/>
  <c r="AS65" i="48" s="1"/>
  <c r="N30" i="48"/>
  <c r="N34" i="48"/>
  <c r="N46" i="48"/>
  <c r="N63" i="48"/>
  <c r="AS63" i="48" s="1"/>
  <c r="N72" i="48"/>
  <c r="AS72" i="48" s="1"/>
  <c r="N62" i="48"/>
  <c r="AS62" i="48" s="1"/>
  <c r="N38" i="48"/>
  <c r="N47" i="48"/>
  <c r="N45" i="48"/>
  <c r="N42" i="48"/>
  <c r="N71" i="48"/>
  <c r="AS71" i="48" s="1"/>
  <c r="N60" i="48"/>
  <c r="N31" i="48"/>
  <c r="N52" i="48"/>
  <c r="N49" i="48"/>
  <c r="N43" i="48"/>
  <c r="N61" i="48"/>
  <c r="AS61" i="48" s="1"/>
  <c r="N41" i="48"/>
  <c r="N59" i="48"/>
  <c r="N50" i="48"/>
  <c r="N40" i="48"/>
  <c r="N58" i="48"/>
  <c r="N51" i="48"/>
  <c r="N39" i="48"/>
  <c r="N54" i="48"/>
  <c r="N48" i="48"/>
  <c r="N44" i="48"/>
  <c r="N53" i="48"/>
  <c r="N55" i="48"/>
  <c r="N24" i="48"/>
  <c r="N57" i="48"/>
  <c r="N16" i="48"/>
  <c r="N32" i="48"/>
  <c r="N56" i="48"/>
  <c r="N27" i="48"/>
  <c r="L70" i="48"/>
  <c r="AR70" i="48" s="1"/>
  <c r="L66" i="48"/>
  <c r="AR66" i="48" s="1"/>
  <c r="L71" i="48"/>
  <c r="AR71" i="48" s="1"/>
  <c r="L65" i="48"/>
  <c r="AR65" i="48" s="1"/>
  <c r="L61" i="48"/>
  <c r="AR61" i="48" s="1"/>
  <c r="L29" i="48"/>
  <c r="L31" i="48"/>
  <c r="L47" i="48"/>
  <c r="L69" i="48"/>
  <c r="AR69" i="48" s="1"/>
  <c r="L68" i="48"/>
  <c r="AR68" i="48" s="1"/>
  <c r="L67" i="48"/>
  <c r="AR67" i="48" s="1"/>
  <c r="L64" i="48"/>
  <c r="AR64" i="48" s="1"/>
  <c r="L39" i="48"/>
  <c r="L48" i="48"/>
  <c r="L43" i="48"/>
  <c r="L36" i="48"/>
  <c r="L72" i="48"/>
  <c r="AR72" i="48" s="1"/>
  <c r="L62" i="48"/>
  <c r="AR62" i="48" s="1"/>
  <c r="L38" i="48"/>
  <c r="L46" i="48"/>
  <c r="L45" i="48"/>
  <c r="L52" i="48"/>
  <c r="L44" i="48"/>
  <c r="L21" i="48"/>
  <c r="L33" i="48"/>
  <c r="L53" i="48"/>
  <c r="L49" i="48"/>
  <c r="L42" i="48"/>
  <c r="L18" i="48"/>
  <c r="L8" i="48"/>
  <c r="L37" i="48"/>
  <c r="L34" i="48"/>
  <c r="L19" i="48"/>
  <c r="L55" i="48"/>
  <c r="L57" i="48"/>
  <c r="L63" i="48"/>
  <c r="AR63" i="48" s="1"/>
  <c r="L60" i="48"/>
  <c r="L40" i="48"/>
  <c r="L9" i="48"/>
  <c r="L58" i="48"/>
  <c r="L51" i="48"/>
  <c r="L30" i="48"/>
  <c r="L5" i="48"/>
  <c r="L17" i="48"/>
  <c r="L50" i="48"/>
  <c r="L54" i="48"/>
  <c r="L41" i="48"/>
  <c r="L13" i="48"/>
  <c r="L35" i="48"/>
  <c r="L59" i="48"/>
  <c r="L11" i="48"/>
  <c r="L56" i="48"/>
  <c r="Z29" i="47"/>
  <c r="Z6" i="47"/>
  <c r="Z24" i="47"/>
  <c r="Z82" i="47"/>
  <c r="Z89" i="47"/>
  <c r="Z103" i="47"/>
  <c r="Z88" i="47"/>
  <c r="Z5" i="47"/>
  <c r="Z37" i="47"/>
  <c r="Z87" i="47"/>
  <c r="Z86" i="47"/>
  <c r="Z23" i="47"/>
  <c r="Z83" i="47"/>
  <c r="Z102" i="47"/>
  <c r="Z34" i="47"/>
  <c r="Z40" i="47"/>
  <c r="Z15" i="47"/>
  <c r="Z48" i="47"/>
  <c r="Z98" i="47"/>
  <c r="Z84" i="47"/>
  <c r="Z54" i="47"/>
  <c r="Z85" i="47"/>
  <c r="Z100" i="47"/>
  <c r="Z42" i="47"/>
  <c r="Z26" i="47"/>
  <c r="Z99" i="47"/>
  <c r="Z50" i="47"/>
  <c r="Z96" i="47"/>
  <c r="Z93" i="47"/>
  <c r="Z94" i="47"/>
  <c r="Z41" i="47"/>
  <c r="Z17" i="47"/>
  <c r="Z95" i="47"/>
  <c r="Z43" i="47"/>
  <c r="Z92" i="47"/>
  <c r="Z51" i="47"/>
  <c r="Z38" i="47"/>
  <c r="Z16" i="47"/>
  <c r="Z55" i="47"/>
  <c r="Z32" i="47"/>
  <c r="Z49" i="47"/>
  <c r="Z10" i="47"/>
  <c r="Z14" i="47"/>
  <c r="Z25" i="47"/>
  <c r="Z35" i="47"/>
  <c r="Z101" i="47"/>
  <c r="Z60" i="47"/>
  <c r="Z59" i="47"/>
  <c r="Z47" i="47"/>
  <c r="Z27" i="47"/>
  <c r="Z18" i="47"/>
  <c r="Z30" i="47"/>
  <c r="Z91" i="47"/>
  <c r="Z46" i="47"/>
  <c r="Z19" i="47"/>
  <c r="Z97" i="47"/>
  <c r="AO32" i="47"/>
  <c r="AO41" i="47"/>
  <c r="AO52" i="47"/>
  <c r="AO49" i="47"/>
  <c r="AO10" i="47"/>
  <c r="AO12" i="47"/>
  <c r="R103" i="47"/>
  <c r="R88" i="47"/>
  <c r="R20" i="47"/>
  <c r="R87" i="47"/>
  <c r="R83" i="47"/>
  <c r="R102" i="47"/>
  <c r="R86" i="47"/>
  <c r="R85" i="47"/>
  <c r="R13" i="47"/>
  <c r="R98" i="47"/>
  <c r="R35" i="47"/>
  <c r="R84" i="47"/>
  <c r="R42" i="47"/>
  <c r="R9" i="47"/>
  <c r="R55" i="47"/>
  <c r="R99" i="47"/>
  <c r="R15" i="47"/>
  <c r="R100" i="47"/>
  <c r="R60" i="47"/>
  <c r="R95" i="47"/>
  <c r="R96" i="47"/>
  <c r="R93" i="47"/>
  <c r="R94" i="47"/>
  <c r="R33" i="47"/>
  <c r="R41" i="47"/>
  <c r="R40" i="47"/>
  <c r="R43" i="47"/>
  <c r="R92" i="47"/>
  <c r="R51" i="47"/>
  <c r="R38" i="47"/>
  <c r="R31" i="47"/>
  <c r="R91" i="47"/>
  <c r="R10" i="47"/>
  <c r="R49" i="47"/>
  <c r="R50" i="47"/>
  <c r="R97" i="47"/>
  <c r="R101" i="47"/>
  <c r="R21" i="47"/>
  <c r="R46" i="47"/>
  <c r="R47" i="47"/>
  <c r="R19" i="47"/>
  <c r="R27" i="47"/>
  <c r="R59" i="47"/>
  <c r="AO29" i="47"/>
  <c r="AO11" i="47"/>
  <c r="AO68" i="47"/>
  <c r="AO18" i="47"/>
  <c r="AO34" i="47"/>
  <c r="AO66" i="47"/>
  <c r="AO45" i="47"/>
  <c r="AO33" i="47"/>
  <c r="AO38" i="47"/>
  <c r="AO39" i="47"/>
  <c r="AO46" i="47"/>
  <c r="AO53" i="47"/>
  <c r="AO50" i="47"/>
  <c r="AO51" i="47"/>
  <c r="AO61" i="47"/>
  <c r="AO9" i="47"/>
  <c r="AO64" i="47"/>
  <c r="T24" i="47"/>
  <c r="T89" i="47"/>
  <c r="T34" i="47"/>
  <c r="T88" i="47"/>
  <c r="T37" i="47"/>
  <c r="T87" i="47"/>
  <c r="T82" i="47"/>
  <c r="T103" i="47"/>
  <c r="T15" i="47"/>
  <c r="T40" i="47"/>
  <c r="T84" i="47"/>
  <c r="T102" i="47"/>
  <c r="T83" i="47"/>
  <c r="T48" i="47"/>
  <c r="T35" i="47"/>
  <c r="T42" i="47"/>
  <c r="T100" i="47"/>
  <c r="T55" i="47"/>
  <c r="T99" i="47"/>
  <c r="T86" i="47"/>
  <c r="T85" i="47"/>
  <c r="T98" i="47"/>
  <c r="T101" i="47"/>
  <c r="T43" i="47"/>
  <c r="T92" i="47"/>
  <c r="T51" i="47"/>
  <c r="T38" i="47"/>
  <c r="T54" i="47"/>
  <c r="T50" i="47"/>
  <c r="T59" i="47"/>
  <c r="T49" i="47"/>
  <c r="T95" i="47"/>
  <c r="T96" i="47"/>
  <c r="T94" i="47"/>
  <c r="T97" i="47"/>
  <c r="T30" i="47"/>
  <c r="T93" i="47"/>
  <c r="T26" i="47"/>
  <c r="T32" i="47"/>
  <c r="T41" i="47"/>
  <c r="T46" i="47"/>
  <c r="T60" i="47"/>
  <c r="T47" i="47"/>
  <c r="T27" i="47"/>
  <c r="T19" i="47"/>
  <c r="T31" i="47"/>
  <c r="T91" i="47"/>
  <c r="T33" i="47"/>
  <c r="AO40" i="47"/>
  <c r="AO31" i="47"/>
  <c r="AO28" i="47"/>
  <c r="AO30" i="47"/>
  <c r="AO43" i="47"/>
  <c r="AO17" i="47"/>
  <c r="AO6" i="47"/>
  <c r="J29" i="47"/>
  <c r="J6" i="47"/>
  <c r="J89" i="47"/>
  <c r="J5" i="47"/>
  <c r="J103" i="47"/>
  <c r="J34" i="47"/>
  <c r="J88" i="47"/>
  <c r="J37" i="47"/>
  <c r="J20" i="47"/>
  <c r="J82" i="47"/>
  <c r="J23" i="47"/>
  <c r="J83" i="47"/>
  <c r="J17" i="47"/>
  <c r="J86" i="47"/>
  <c r="J15" i="47"/>
  <c r="J84" i="47"/>
  <c r="J102" i="47"/>
  <c r="J98" i="47"/>
  <c r="J85" i="47"/>
  <c r="J35" i="47"/>
  <c r="J36" i="47"/>
  <c r="J54" i="47"/>
  <c r="J11" i="47"/>
  <c r="J55" i="47"/>
  <c r="J9" i="47"/>
  <c r="J87" i="47"/>
  <c r="J101" i="47"/>
  <c r="J99" i="47"/>
  <c r="J42" i="47"/>
  <c r="J26" i="47"/>
  <c r="J50" i="47"/>
  <c r="J96" i="47"/>
  <c r="J93" i="47"/>
  <c r="J94" i="47"/>
  <c r="J33" i="47"/>
  <c r="J41" i="47"/>
  <c r="J8" i="47"/>
  <c r="J13" i="47"/>
  <c r="J100" i="47"/>
  <c r="J21" i="47"/>
  <c r="J43" i="47"/>
  <c r="J92" i="47"/>
  <c r="J51" i="47"/>
  <c r="J38" i="47"/>
  <c r="J10" i="47"/>
  <c r="J25" i="47"/>
  <c r="J59" i="47"/>
  <c r="J47" i="47"/>
  <c r="J27" i="47"/>
  <c r="J30" i="47"/>
  <c r="J48" i="47"/>
  <c r="J95" i="47"/>
  <c r="J31" i="47"/>
  <c r="J91" i="47"/>
  <c r="J46" i="47"/>
  <c r="J22" i="47"/>
  <c r="J60" i="47"/>
  <c r="J97" i="47"/>
  <c r="J19" i="47"/>
  <c r="J12" i="47"/>
  <c r="AO19" i="47"/>
  <c r="AO20" i="47"/>
  <c r="AO69" i="47"/>
  <c r="AO16" i="47"/>
  <c r="AO4" i="47"/>
  <c r="AO21" i="47"/>
  <c r="AO37" i="47"/>
  <c r="AO42" i="47"/>
  <c r="AO44" i="47"/>
  <c r="AO71" i="47"/>
  <c r="AO58" i="47"/>
  <c r="AO54" i="47"/>
  <c r="AO5" i="47"/>
  <c r="AO59" i="47"/>
  <c r="AO67" i="47"/>
  <c r="AO63" i="47"/>
  <c r="AO14" i="47"/>
  <c r="AO27" i="47"/>
  <c r="AO48" i="47"/>
  <c r="AO57" i="47"/>
  <c r="AH24" i="47"/>
  <c r="AH82" i="47"/>
  <c r="AH89" i="47"/>
  <c r="AH103" i="47"/>
  <c r="AH88" i="47"/>
  <c r="AH34" i="47"/>
  <c r="AH86" i="47"/>
  <c r="AH23" i="47"/>
  <c r="AH83" i="47"/>
  <c r="AH102" i="47"/>
  <c r="AH85" i="47"/>
  <c r="AH84" i="47"/>
  <c r="AH98" i="47"/>
  <c r="AH48" i="47"/>
  <c r="AH13" i="47"/>
  <c r="AH36" i="47"/>
  <c r="AH87" i="47"/>
  <c r="AH54" i="47"/>
  <c r="AH101" i="47"/>
  <c r="AH100" i="47"/>
  <c r="AH99" i="47"/>
  <c r="AH11" i="47"/>
  <c r="AH60" i="47"/>
  <c r="AH96" i="47"/>
  <c r="AH93" i="47"/>
  <c r="AH94" i="47"/>
  <c r="AH41" i="47"/>
  <c r="AH35" i="47"/>
  <c r="AH43" i="47"/>
  <c r="AH92" i="47"/>
  <c r="AH51" i="47"/>
  <c r="AH38" i="47"/>
  <c r="AH16" i="47"/>
  <c r="AH31" i="47"/>
  <c r="AH91" i="47"/>
  <c r="AH10" i="47"/>
  <c r="AH14" i="47"/>
  <c r="AH95" i="47"/>
  <c r="AH97" i="47"/>
  <c r="AH30" i="47"/>
  <c r="AH32" i="47"/>
  <c r="AH49" i="47"/>
  <c r="AH46" i="47"/>
  <c r="AH47" i="47"/>
  <c r="AH50" i="47"/>
  <c r="AH27" i="47"/>
  <c r="AH59" i="47"/>
  <c r="AH55" i="47"/>
  <c r="AO26" i="47"/>
  <c r="AO22" i="47"/>
  <c r="AO7" i="47"/>
  <c r="AO23" i="47"/>
  <c r="AO36" i="47"/>
  <c r="AO24" i="47"/>
  <c r="AO15" i="47"/>
  <c r="AO47" i="47"/>
  <c r="AO65" i="47"/>
  <c r="AO55" i="47"/>
  <c r="AO60" i="47"/>
  <c r="AO13" i="47"/>
  <c r="AO56" i="47"/>
  <c r="AO62" i="47"/>
  <c r="AO8" i="47"/>
  <c r="AB89" i="47"/>
  <c r="AB82" i="47"/>
  <c r="AB88" i="47"/>
  <c r="AB37" i="47"/>
  <c r="AB87" i="47"/>
  <c r="AB40" i="47"/>
  <c r="AB103" i="47"/>
  <c r="AB85" i="47"/>
  <c r="AB84" i="47"/>
  <c r="AB102" i="47"/>
  <c r="AB35" i="47"/>
  <c r="AB42" i="47"/>
  <c r="AB100" i="47"/>
  <c r="AB86" i="47"/>
  <c r="AB98" i="47"/>
  <c r="AB99" i="47"/>
  <c r="AB83" i="47"/>
  <c r="AB36" i="47"/>
  <c r="AB55" i="47"/>
  <c r="AB54" i="47"/>
  <c r="AB95" i="47"/>
  <c r="AB43" i="47"/>
  <c r="AB92" i="47"/>
  <c r="AB51" i="47"/>
  <c r="AB38" i="47"/>
  <c r="AB20" i="47"/>
  <c r="AB48" i="47"/>
  <c r="AB101" i="47"/>
  <c r="AB60" i="47"/>
  <c r="AB59" i="47"/>
  <c r="AB49" i="47"/>
  <c r="AB50" i="47"/>
  <c r="AB93" i="47"/>
  <c r="AB47" i="47"/>
  <c r="AB30" i="47"/>
  <c r="AB97" i="47"/>
  <c r="AB22" i="47"/>
  <c r="AB31" i="47"/>
  <c r="AB91" i="47"/>
  <c r="AB33" i="47"/>
  <c r="AB46" i="47"/>
  <c r="AB96" i="47"/>
  <c r="AB94" i="47"/>
  <c r="AB32" i="47"/>
  <c r="AB41" i="47"/>
  <c r="L89" i="47"/>
  <c r="L34" i="47"/>
  <c r="L29" i="47"/>
  <c r="L82" i="47"/>
  <c r="L23" i="47"/>
  <c r="L103" i="47"/>
  <c r="L15" i="47"/>
  <c r="L40" i="47"/>
  <c r="L36" i="47"/>
  <c r="L98" i="47"/>
  <c r="L42" i="47"/>
  <c r="L100" i="47"/>
  <c r="L101" i="47"/>
  <c r="L99" i="47"/>
  <c r="L102" i="47"/>
  <c r="L54" i="47"/>
  <c r="L43" i="47"/>
  <c r="L92" i="47"/>
  <c r="L38" i="47"/>
  <c r="L59" i="47"/>
  <c r="L93" i="47"/>
  <c r="L47" i="47"/>
  <c r="L27" i="47"/>
  <c r="L18" i="47"/>
  <c r="L97" i="47"/>
  <c r="L55" i="47"/>
  <c r="L95" i="47"/>
  <c r="L91" i="47"/>
  <c r="L25" i="47"/>
  <c r="L35" i="47"/>
  <c r="L26" i="47"/>
  <c r="L50" i="47"/>
  <c r="L96" i="47"/>
  <c r="L94" i="47"/>
  <c r="L41" i="47"/>
  <c r="L10" i="47"/>
  <c r="R59" i="46"/>
  <c r="R89" i="46"/>
  <c r="R31" i="46"/>
  <c r="R66" i="46"/>
  <c r="R65" i="46"/>
  <c r="R42" i="46"/>
  <c r="R37" i="46"/>
  <c r="R45" i="46"/>
  <c r="R86" i="46"/>
  <c r="R84" i="46"/>
  <c r="R88" i="46"/>
  <c r="R21" i="46"/>
  <c r="R85" i="46"/>
  <c r="R38" i="46"/>
  <c r="R87" i="46"/>
  <c r="R47" i="46"/>
  <c r="R44" i="46"/>
  <c r="R83" i="46"/>
  <c r="R35" i="46"/>
  <c r="R68" i="46"/>
  <c r="R28" i="46"/>
  <c r="R64" i="46"/>
  <c r="R48" i="46"/>
  <c r="R74" i="46"/>
  <c r="R77" i="46"/>
  <c r="R34" i="46"/>
  <c r="R7" i="46"/>
  <c r="R79" i="46"/>
  <c r="R46" i="46"/>
  <c r="R67" i="46"/>
  <c r="R69" i="46"/>
  <c r="R24" i="46"/>
  <c r="R30" i="46"/>
  <c r="R82" i="46"/>
  <c r="R49" i="46"/>
  <c r="R75" i="46"/>
  <c r="R81" i="46"/>
  <c r="R76" i="46"/>
  <c r="R71" i="46"/>
  <c r="R78" i="46"/>
  <c r="R25" i="46"/>
  <c r="R80" i="46"/>
  <c r="R43" i="46"/>
  <c r="R70" i="46"/>
  <c r="R22" i="46"/>
  <c r="R72" i="46"/>
  <c r="J59" i="46"/>
  <c r="J89" i="46"/>
  <c r="J66" i="46"/>
  <c r="J64" i="46"/>
  <c r="J88" i="46"/>
  <c r="J31" i="46"/>
  <c r="J42" i="46"/>
  <c r="J65" i="46"/>
  <c r="J37" i="46"/>
  <c r="J86" i="46"/>
  <c r="J84" i="46"/>
  <c r="J38" i="46"/>
  <c r="J21" i="46"/>
  <c r="J85" i="46"/>
  <c r="J32" i="46"/>
  <c r="J16" i="46"/>
  <c r="J11" i="46"/>
  <c r="J45" i="46"/>
  <c r="J22" i="46"/>
  <c r="J83" i="46"/>
  <c r="J23" i="46"/>
  <c r="J87" i="46"/>
  <c r="J27" i="46"/>
  <c r="J28" i="46"/>
  <c r="J44" i="46"/>
  <c r="J82" i="46"/>
  <c r="J74" i="46"/>
  <c r="J9" i="46"/>
  <c r="J77" i="46"/>
  <c r="J43" i="46"/>
  <c r="J26" i="46"/>
  <c r="J6" i="46"/>
  <c r="J76" i="46"/>
  <c r="J69" i="46"/>
  <c r="J12" i="46"/>
  <c r="J5" i="46"/>
  <c r="J34" i="46"/>
  <c r="J79" i="46"/>
  <c r="J70" i="46"/>
  <c r="J19" i="46"/>
  <c r="J25" i="46"/>
  <c r="J15" i="46"/>
  <c r="J81" i="46"/>
  <c r="J72" i="46"/>
  <c r="J80" i="46"/>
  <c r="J7" i="46"/>
  <c r="J49" i="46"/>
  <c r="J75" i="46"/>
  <c r="J8" i="46"/>
  <c r="J71" i="46"/>
  <c r="J78" i="46"/>
  <c r="AB89" i="46"/>
  <c r="AB66" i="46"/>
  <c r="AB64" i="46"/>
  <c r="AB65" i="46"/>
  <c r="AB37" i="46"/>
  <c r="AB31" i="46"/>
  <c r="AB38" i="46"/>
  <c r="AB88" i="46"/>
  <c r="AB85" i="46"/>
  <c r="AB45" i="46"/>
  <c r="AB22" i="46"/>
  <c r="AB44" i="46"/>
  <c r="AB83" i="46"/>
  <c r="AB84" i="46"/>
  <c r="AB87" i="46"/>
  <c r="AB15" i="46"/>
  <c r="AB32" i="46"/>
  <c r="AB74" i="46"/>
  <c r="AB77" i="46"/>
  <c r="AB42" i="46"/>
  <c r="AB82" i="46"/>
  <c r="AB46" i="46"/>
  <c r="AB76" i="46"/>
  <c r="AB36" i="46"/>
  <c r="AB67" i="46"/>
  <c r="AB69" i="46"/>
  <c r="AB24" i="46"/>
  <c r="AB59" i="46"/>
  <c r="AB86" i="46"/>
  <c r="AB48" i="46"/>
  <c r="AB34" i="46"/>
  <c r="AB7" i="46"/>
  <c r="AB79" i="46"/>
  <c r="AB71" i="46"/>
  <c r="AB72" i="46"/>
  <c r="AB78" i="46"/>
  <c r="AB68" i="46"/>
  <c r="AB81" i="46"/>
  <c r="AB80" i="46"/>
  <c r="AB70" i="46"/>
  <c r="AB43" i="46"/>
  <c r="AB49" i="46"/>
  <c r="AB75" i="46"/>
  <c r="AB47" i="46"/>
  <c r="AB35" i="46"/>
  <c r="AB28" i="46"/>
  <c r="AB26" i="46"/>
  <c r="AB30" i="46"/>
  <c r="AH59" i="46"/>
  <c r="AH89" i="46"/>
  <c r="AH31" i="46"/>
  <c r="AH66" i="46"/>
  <c r="AH42" i="46"/>
  <c r="AH64" i="46"/>
  <c r="AH37" i="46"/>
  <c r="AH45" i="46"/>
  <c r="AH86" i="46"/>
  <c r="AH84" i="46"/>
  <c r="AH65" i="46"/>
  <c r="AH21" i="46"/>
  <c r="AH85" i="46"/>
  <c r="AH32" i="46"/>
  <c r="AH88" i="46"/>
  <c r="AH87" i="46"/>
  <c r="AH83" i="46"/>
  <c r="AH47" i="46"/>
  <c r="AH44" i="46"/>
  <c r="AH82" i="46"/>
  <c r="AH38" i="46"/>
  <c r="AH35" i="46"/>
  <c r="AH68" i="46"/>
  <c r="AH48" i="46"/>
  <c r="AH74" i="46"/>
  <c r="AH77" i="46"/>
  <c r="AH34" i="46"/>
  <c r="AH79" i="46"/>
  <c r="AH46" i="46"/>
  <c r="AH67" i="46"/>
  <c r="AH69" i="46"/>
  <c r="AH24" i="46"/>
  <c r="AH43" i="46"/>
  <c r="AH49" i="46"/>
  <c r="AH75" i="46"/>
  <c r="AH72" i="46"/>
  <c r="AH36" i="46"/>
  <c r="AH71" i="46"/>
  <c r="AH78" i="46"/>
  <c r="AH80" i="46"/>
  <c r="AH70" i="46"/>
  <c r="AH81" i="46"/>
  <c r="AH76" i="46"/>
  <c r="L89" i="46"/>
  <c r="L64" i="46"/>
  <c r="L59" i="46"/>
  <c r="L37" i="46"/>
  <c r="L38" i="46"/>
  <c r="L31" i="46"/>
  <c r="L85" i="46"/>
  <c r="L45" i="46"/>
  <c r="L22" i="46"/>
  <c r="L44" i="46"/>
  <c r="L83" i="46"/>
  <c r="L84" i="46"/>
  <c r="L32" i="46"/>
  <c r="L23" i="46"/>
  <c r="L88" i="46"/>
  <c r="L42" i="46"/>
  <c r="L87" i="46"/>
  <c r="L86" i="46"/>
  <c r="L82" i="46"/>
  <c r="L74" i="46"/>
  <c r="L77" i="46"/>
  <c r="L46" i="46"/>
  <c r="L76" i="46"/>
  <c r="L36" i="46"/>
  <c r="L67" i="46"/>
  <c r="L47" i="46"/>
  <c r="L69" i="46"/>
  <c r="L24" i="46"/>
  <c r="L7" i="46"/>
  <c r="L79" i="46"/>
  <c r="L71" i="46"/>
  <c r="L72" i="46"/>
  <c r="L78" i="46"/>
  <c r="L35" i="46"/>
  <c r="L28" i="46"/>
  <c r="L80" i="46"/>
  <c r="L70" i="46"/>
  <c r="L48" i="46"/>
  <c r="L20" i="46"/>
  <c r="L49" i="46"/>
  <c r="L75" i="46"/>
  <c r="L68" i="46"/>
  <c r="L26" i="46"/>
  <c r="L81" i="46"/>
  <c r="L43" i="46"/>
  <c r="L25" i="46"/>
  <c r="T89" i="46"/>
  <c r="T66" i="46"/>
  <c r="T65" i="46"/>
  <c r="T31" i="46"/>
  <c r="T37" i="46"/>
  <c r="T88" i="46"/>
  <c r="T38" i="46"/>
  <c r="T42" i="46"/>
  <c r="T85" i="46"/>
  <c r="T44" i="46"/>
  <c r="T83" i="46"/>
  <c r="T45" i="46"/>
  <c r="T86" i="46"/>
  <c r="T23" i="46"/>
  <c r="T32" i="46"/>
  <c r="T84" i="46"/>
  <c r="T48" i="46"/>
  <c r="T74" i="46"/>
  <c r="T77" i="46"/>
  <c r="T47" i="46"/>
  <c r="T46" i="46"/>
  <c r="T76" i="46"/>
  <c r="T36" i="46"/>
  <c r="T67" i="46"/>
  <c r="T87" i="46"/>
  <c r="T35" i="46"/>
  <c r="T68" i="46"/>
  <c r="T28" i="46"/>
  <c r="T69" i="46"/>
  <c r="T24" i="46"/>
  <c r="T82" i="46"/>
  <c r="T20" i="46"/>
  <c r="T43" i="46"/>
  <c r="T71" i="46"/>
  <c r="T72" i="46"/>
  <c r="T78" i="46"/>
  <c r="T26" i="46"/>
  <c r="T25" i="46"/>
  <c r="T80" i="46"/>
  <c r="T34" i="46"/>
  <c r="T81" i="46"/>
  <c r="T70" i="46"/>
  <c r="T30" i="46"/>
  <c r="T27" i="46"/>
  <c r="T79" i="46"/>
  <c r="T49" i="46"/>
  <c r="T75" i="46"/>
  <c r="Z59" i="46"/>
  <c r="Z89" i="46"/>
  <c r="Z31" i="46"/>
  <c r="Z66" i="46"/>
  <c r="Z88" i="46"/>
  <c r="Z42" i="46"/>
  <c r="Z37" i="46"/>
  <c r="Z86" i="46"/>
  <c r="Z84" i="46"/>
  <c r="Z64" i="46"/>
  <c r="Z38" i="46"/>
  <c r="Z21" i="46"/>
  <c r="Z85" i="46"/>
  <c r="Z32" i="46"/>
  <c r="Z82" i="46"/>
  <c r="Z11" i="46"/>
  <c r="Z47" i="46"/>
  <c r="Z22" i="46"/>
  <c r="Z23" i="46"/>
  <c r="Z35" i="46"/>
  <c r="Z10" i="46"/>
  <c r="Z68" i="46"/>
  <c r="Z27" i="46"/>
  <c r="Z5" i="46"/>
  <c r="Z74" i="46"/>
  <c r="Z77" i="46"/>
  <c r="Z83" i="46"/>
  <c r="Z20" i="46"/>
  <c r="Z43" i="46"/>
  <c r="Z26" i="46"/>
  <c r="Z6" i="46"/>
  <c r="Z13" i="46"/>
  <c r="Z76" i="46"/>
  <c r="Z36" i="46"/>
  <c r="Z69" i="46"/>
  <c r="Z24" i="46"/>
  <c r="Z12" i="46"/>
  <c r="Z48" i="46"/>
  <c r="Z7" i="46"/>
  <c r="Z70" i="46"/>
  <c r="Z19" i="46"/>
  <c r="Z14" i="46"/>
  <c r="Z67" i="46"/>
  <c r="Z65" i="46"/>
  <c r="Z8" i="46"/>
  <c r="Z72" i="46"/>
  <c r="Z81" i="46"/>
  <c r="Z80" i="46"/>
  <c r="Z87" i="46"/>
  <c r="Z34" i="46"/>
  <c r="Z79" i="46"/>
  <c r="Z49" i="46"/>
  <c r="Z75" i="46"/>
  <c r="Z25" i="46"/>
  <c r="Z45" i="46"/>
  <c r="Z44" i="46"/>
  <c r="Z46" i="46"/>
  <c r="Z71" i="46"/>
  <c r="Z78" i="46"/>
  <c r="AH54" i="45"/>
  <c r="AH89" i="45"/>
  <c r="AH84" i="45"/>
  <c r="AH88" i="45"/>
  <c r="AH109" i="45"/>
  <c r="AH87" i="45"/>
  <c r="AH94" i="45"/>
  <c r="AH16" i="45"/>
  <c r="AH86" i="45"/>
  <c r="AH108" i="45"/>
  <c r="AH51" i="45"/>
  <c r="AH33" i="45"/>
  <c r="AH107" i="45"/>
  <c r="AH25" i="45"/>
  <c r="AH45" i="45"/>
  <c r="AH20" i="45"/>
  <c r="AH93" i="45"/>
  <c r="AH55" i="45"/>
  <c r="AH105" i="45"/>
  <c r="AH49" i="45"/>
  <c r="AH106" i="45"/>
  <c r="AH48" i="45"/>
  <c r="AH36" i="45"/>
  <c r="AH30" i="45"/>
  <c r="AH92" i="45"/>
  <c r="AH103" i="45"/>
  <c r="AH56" i="45"/>
  <c r="AH31" i="45"/>
  <c r="AH102" i="45"/>
  <c r="AH97" i="45"/>
  <c r="AH57" i="45"/>
  <c r="AH15" i="45"/>
  <c r="AH104" i="45"/>
  <c r="AH24" i="45"/>
  <c r="AH41" i="45"/>
  <c r="AH91" i="45"/>
  <c r="AH23" i="45"/>
  <c r="AH44" i="45"/>
  <c r="AH17" i="45"/>
  <c r="AH98" i="45"/>
  <c r="AH101" i="45"/>
  <c r="AH46" i="45"/>
  <c r="AH100" i="45"/>
  <c r="AH99" i="45"/>
  <c r="AH26" i="45"/>
  <c r="AH32" i="45"/>
  <c r="AH8" i="45"/>
  <c r="AH42" i="45"/>
  <c r="AH90" i="45"/>
  <c r="AH28" i="45"/>
  <c r="AD109" i="45"/>
  <c r="AD16" i="45"/>
  <c r="AD108" i="45"/>
  <c r="AD54" i="45"/>
  <c r="AD89" i="45"/>
  <c r="AD51" i="45"/>
  <c r="AD84" i="45"/>
  <c r="AD87" i="45"/>
  <c r="AD88" i="45"/>
  <c r="AD86" i="45"/>
  <c r="AD94" i="45"/>
  <c r="AD49" i="45"/>
  <c r="AD107" i="45"/>
  <c r="AD33" i="45"/>
  <c r="AD39" i="45"/>
  <c r="AD106" i="45"/>
  <c r="AD38" i="45"/>
  <c r="AD30" i="45"/>
  <c r="AD56" i="45"/>
  <c r="AD21" i="45"/>
  <c r="AD45" i="45"/>
  <c r="AD27" i="45"/>
  <c r="AD20" i="45"/>
  <c r="AD25" i="45"/>
  <c r="AD31" i="45"/>
  <c r="AD102" i="45"/>
  <c r="AD93" i="45"/>
  <c r="AD9" i="45"/>
  <c r="AD104" i="45"/>
  <c r="AD101" i="45"/>
  <c r="AD55" i="45"/>
  <c r="AD48" i="45"/>
  <c r="AD105" i="45"/>
  <c r="AD24" i="45"/>
  <c r="AD41" i="45"/>
  <c r="AD8" i="45"/>
  <c r="AD92" i="45"/>
  <c r="AD57" i="45"/>
  <c r="AD97" i="45"/>
  <c r="AD100" i="45"/>
  <c r="AD35" i="45"/>
  <c r="AD6" i="45"/>
  <c r="AD103" i="45"/>
  <c r="AD99" i="45"/>
  <c r="AD91" i="45"/>
  <c r="AD12" i="45"/>
  <c r="AD23" i="45"/>
  <c r="AD17" i="45"/>
  <c r="AD98" i="45"/>
  <c r="AD46" i="45"/>
  <c r="AD13" i="45"/>
  <c r="AD22" i="45"/>
  <c r="AD28" i="45"/>
  <c r="AD26" i="45"/>
  <c r="AD32" i="45"/>
  <c r="AD90" i="45"/>
  <c r="AD29" i="45"/>
  <c r="AD42" i="45"/>
  <c r="AD10" i="45"/>
  <c r="R54" i="45"/>
  <c r="R84" i="45"/>
  <c r="R109" i="45"/>
  <c r="R108" i="45"/>
  <c r="R88" i="45"/>
  <c r="R87" i="45"/>
  <c r="R86" i="45"/>
  <c r="R89" i="45"/>
  <c r="R51" i="45"/>
  <c r="R33" i="45"/>
  <c r="R107" i="45"/>
  <c r="R94" i="45"/>
  <c r="R25" i="45"/>
  <c r="R18" i="45"/>
  <c r="R49" i="45"/>
  <c r="R45" i="45"/>
  <c r="R27" i="45"/>
  <c r="R20" i="45"/>
  <c r="R16" i="45"/>
  <c r="R93" i="45"/>
  <c r="R55" i="45"/>
  <c r="R105" i="45"/>
  <c r="R39" i="45"/>
  <c r="R106" i="45"/>
  <c r="R38" i="45"/>
  <c r="R56" i="45"/>
  <c r="R48" i="45"/>
  <c r="R36" i="45"/>
  <c r="R21" i="45"/>
  <c r="R92" i="45"/>
  <c r="R103" i="45"/>
  <c r="R9" i="45"/>
  <c r="R31" i="45"/>
  <c r="R102" i="45"/>
  <c r="R104" i="45"/>
  <c r="R57" i="45"/>
  <c r="R15" i="45"/>
  <c r="R30" i="45"/>
  <c r="R97" i="45"/>
  <c r="R24" i="45"/>
  <c r="R41" i="45"/>
  <c r="R13" i="45"/>
  <c r="R12" i="45"/>
  <c r="R23" i="45"/>
  <c r="R44" i="45"/>
  <c r="R17" i="45"/>
  <c r="R98" i="45"/>
  <c r="R101" i="45"/>
  <c r="R46" i="45"/>
  <c r="R91" i="45"/>
  <c r="R40" i="45"/>
  <c r="R35" i="45"/>
  <c r="R6" i="45"/>
  <c r="R14" i="45"/>
  <c r="R34" i="45"/>
  <c r="R26" i="45"/>
  <c r="R32" i="45"/>
  <c r="R99" i="45"/>
  <c r="R42" i="45"/>
  <c r="R22" i="45"/>
  <c r="R5" i="45"/>
  <c r="R100" i="45"/>
  <c r="R8" i="45"/>
  <c r="R90" i="45"/>
  <c r="R29" i="45"/>
  <c r="R28" i="45"/>
  <c r="R10" i="45"/>
  <c r="R11" i="45"/>
  <c r="Z54" i="45"/>
  <c r="Z84" i="45"/>
  <c r="Z109" i="45"/>
  <c r="Z89" i="45"/>
  <c r="Z87" i="45"/>
  <c r="Z94" i="45"/>
  <c r="Z88" i="45"/>
  <c r="Z86" i="45"/>
  <c r="Z16" i="45"/>
  <c r="Z51" i="45"/>
  <c r="Z33" i="45"/>
  <c r="Z108" i="45"/>
  <c r="Z45" i="45"/>
  <c r="Z20" i="45"/>
  <c r="Z93" i="45"/>
  <c r="Z55" i="45"/>
  <c r="Z105" i="45"/>
  <c r="Z107" i="45"/>
  <c r="Z39" i="45"/>
  <c r="Z106" i="45"/>
  <c r="Z38" i="45"/>
  <c r="Z21" i="45"/>
  <c r="Z48" i="45"/>
  <c r="Z92" i="45"/>
  <c r="Z103" i="45"/>
  <c r="Z49" i="45"/>
  <c r="Z30" i="45"/>
  <c r="Z31" i="45"/>
  <c r="Z102" i="45"/>
  <c r="Z101" i="45"/>
  <c r="Z57" i="45"/>
  <c r="Z56" i="45"/>
  <c r="Z9" i="45"/>
  <c r="Z24" i="45"/>
  <c r="Z41" i="45"/>
  <c r="Z46" i="45"/>
  <c r="Z12" i="45"/>
  <c r="Z23" i="45"/>
  <c r="Z17" i="45"/>
  <c r="Z98" i="45"/>
  <c r="Z100" i="45"/>
  <c r="Z97" i="45"/>
  <c r="Z13" i="45"/>
  <c r="Z35" i="45"/>
  <c r="Z14" i="45"/>
  <c r="Z104" i="45"/>
  <c r="Z42" i="45"/>
  <c r="Z10" i="45"/>
  <c r="Z32" i="45"/>
  <c r="Z99" i="45"/>
  <c r="Z91" i="45"/>
  <c r="Z11" i="45"/>
  <c r="Z22" i="45"/>
  <c r="Z26" i="45"/>
  <c r="Z90" i="45"/>
  <c r="Z29" i="45"/>
  <c r="Z28" i="45"/>
  <c r="J84" i="45"/>
  <c r="J109" i="45"/>
  <c r="J16" i="45"/>
  <c r="J89" i="45"/>
  <c r="J87" i="45"/>
  <c r="J108" i="45"/>
  <c r="J86" i="45"/>
  <c r="J51" i="45"/>
  <c r="J94" i="45"/>
  <c r="J25" i="45"/>
  <c r="J88" i="45"/>
  <c r="J18" i="45"/>
  <c r="J45" i="45"/>
  <c r="J20" i="45"/>
  <c r="J49" i="45"/>
  <c r="J93" i="45"/>
  <c r="J55" i="45"/>
  <c r="J105" i="45"/>
  <c r="J39" i="45"/>
  <c r="J106" i="45"/>
  <c r="J38" i="45"/>
  <c r="J36" i="45"/>
  <c r="J107" i="45"/>
  <c r="J56" i="45"/>
  <c r="J92" i="45"/>
  <c r="J103" i="45"/>
  <c r="J9" i="45"/>
  <c r="J31" i="45"/>
  <c r="J102" i="45"/>
  <c r="J5" i="45"/>
  <c r="J15" i="45"/>
  <c r="J104" i="45"/>
  <c r="J101" i="45"/>
  <c r="J41" i="45"/>
  <c r="J97" i="45"/>
  <c r="J46" i="45"/>
  <c r="J99" i="45"/>
  <c r="J44" i="45"/>
  <c r="J98" i="45"/>
  <c r="J100" i="45"/>
  <c r="J40" i="45"/>
  <c r="J34" i="45"/>
  <c r="J10" i="45"/>
  <c r="J29" i="45"/>
  <c r="N109" i="45"/>
  <c r="N16" i="45"/>
  <c r="N108" i="45"/>
  <c r="N54" i="45"/>
  <c r="N89" i="45"/>
  <c r="N84" i="45"/>
  <c r="N51" i="45"/>
  <c r="N88" i="45"/>
  <c r="N87" i="45"/>
  <c r="N18" i="45"/>
  <c r="N49" i="45"/>
  <c r="N86" i="45"/>
  <c r="N107" i="45"/>
  <c r="N33" i="45"/>
  <c r="N94" i="45"/>
  <c r="N39" i="45"/>
  <c r="N106" i="45"/>
  <c r="N38" i="45"/>
  <c r="N25" i="45"/>
  <c r="N30" i="45"/>
  <c r="N56" i="45"/>
  <c r="N21" i="45"/>
  <c r="N45" i="45"/>
  <c r="N27" i="45"/>
  <c r="N20" i="45"/>
  <c r="N55" i="45"/>
  <c r="N9" i="45"/>
  <c r="N31" i="45"/>
  <c r="N102" i="45"/>
  <c r="N105" i="45"/>
  <c r="N5" i="45"/>
  <c r="N104" i="45"/>
  <c r="N101" i="45"/>
  <c r="N48" i="45"/>
  <c r="N36" i="45"/>
  <c r="N93" i="45"/>
  <c r="N92" i="45"/>
  <c r="N24" i="45"/>
  <c r="N41" i="45"/>
  <c r="N8" i="45"/>
  <c r="N103" i="45"/>
  <c r="N57" i="45"/>
  <c r="N100" i="45"/>
  <c r="N91" i="45"/>
  <c r="N40" i="45"/>
  <c r="N35" i="45"/>
  <c r="N6" i="45"/>
  <c r="N14" i="45"/>
  <c r="N34" i="45"/>
  <c r="N99" i="45"/>
  <c r="N12" i="45"/>
  <c r="N23" i="45"/>
  <c r="N44" i="45"/>
  <c r="N17" i="45"/>
  <c r="N98" i="45"/>
  <c r="N11" i="45"/>
  <c r="N22" i="45"/>
  <c r="N13" i="45"/>
  <c r="N90" i="45"/>
  <c r="N28" i="45"/>
  <c r="N10" i="45"/>
  <c r="N46" i="45"/>
  <c r="N15" i="45"/>
  <c r="N26" i="45"/>
  <c r="N32" i="45"/>
  <c r="N29" i="45"/>
  <c r="N97" i="45"/>
  <c r="N42" i="45"/>
  <c r="F109" i="45"/>
  <c r="F108" i="45"/>
  <c r="F89" i="45"/>
  <c r="F51" i="45"/>
  <c r="F84" i="45"/>
  <c r="F88" i="45"/>
  <c r="F87" i="45"/>
  <c r="F107" i="45"/>
  <c r="F49" i="45"/>
  <c r="F106" i="45"/>
  <c r="F38" i="45"/>
  <c r="F30" i="45"/>
  <c r="F21" i="45"/>
  <c r="F86" i="45"/>
  <c r="F25" i="45"/>
  <c r="F27" i="45"/>
  <c r="F20" i="45"/>
  <c r="F9" i="45"/>
  <c r="F31" i="45"/>
  <c r="F102" i="45"/>
  <c r="F104" i="45"/>
  <c r="F101" i="45"/>
  <c r="F105" i="45"/>
  <c r="F48" i="45"/>
  <c r="F24" i="45"/>
  <c r="F41" i="45"/>
  <c r="F8" i="45"/>
  <c r="F103" i="45"/>
  <c r="F57" i="45"/>
  <c r="F35" i="45"/>
  <c r="F6" i="45"/>
  <c r="F14" i="45"/>
  <c r="F46" i="45"/>
  <c r="F100" i="45"/>
  <c r="F15" i="45"/>
  <c r="F12" i="45"/>
  <c r="F23" i="45"/>
  <c r="F17" i="45"/>
  <c r="F98" i="45"/>
  <c r="F99" i="45"/>
  <c r="F90" i="45"/>
  <c r="F28" i="45"/>
  <c r="F11" i="45"/>
  <c r="F22" i="45"/>
  <c r="F26" i="45"/>
  <c r="F91" i="45"/>
  <c r="F42" i="45"/>
  <c r="F10" i="45"/>
  <c r="F13" i="45"/>
  <c r="F32" i="45"/>
  <c r="V109" i="45"/>
  <c r="V16" i="45"/>
  <c r="V108" i="45"/>
  <c r="V54" i="45"/>
  <c r="V89" i="45"/>
  <c r="V51" i="45"/>
  <c r="V88" i="45"/>
  <c r="V87" i="45"/>
  <c r="V107" i="45"/>
  <c r="V18" i="45"/>
  <c r="V84" i="45"/>
  <c r="V86" i="45"/>
  <c r="V49" i="45"/>
  <c r="V33" i="45"/>
  <c r="V25" i="45"/>
  <c r="V39" i="45"/>
  <c r="V106" i="45"/>
  <c r="V38" i="45"/>
  <c r="V30" i="45"/>
  <c r="V56" i="45"/>
  <c r="V21" i="45"/>
  <c r="V45" i="45"/>
  <c r="V27" i="45"/>
  <c r="V20" i="45"/>
  <c r="V94" i="45"/>
  <c r="V105" i="45"/>
  <c r="V9" i="45"/>
  <c r="V31" i="45"/>
  <c r="V102" i="45"/>
  <c r="V5" i="45"/>
  <c r="V104" i="45"/>
  <c r="V101" i="45"/>
  <c r="V93" i="45"/>
  <c r="V48" i="45"/>
  <c r="V36" i="45"/>
  <c r="V55" i="45"/>
  <c r="V103" i="45"/>
  <c r="V97" i="45"/>
  <c r="V24" i="45"/>
  <c r="V41" i="45"/>
  <c r="V8" i="45"/>
  <c r="V57" i="45"/>
  <c r="V99" i="45"/>
  <c r="V15" i="45"/>
  <c r="V40" i="45"/>
  <c r="V35" i="45"/>
  <c r="V6" i="45"/>
  <c r="V14" i="45"/>
  <c r="V34" i="45"/>
  <c r="V92" i="45"/>
  <c r="V46" i="45"/>
  <c r="V100" i="45"/>
  <c r="V12" i="45"/>
  <c r="V23" i="45"/>
  <c r="V44" i="45"/>
  <c r="V17" i="45"/>
  <c r="V98" i="45"/>
  <c r="V90" i="45"/>
  <c r="V29" i="45"/>
  <c r="V28" i="45"/>
  <c r="V91" i="45"/>
  <c r="V11" i="45"/>
  <c r="V22" i="45"/>
  <c r="V26" i="45"/>
  <c r="V32" i="45"/>
  <c r="V13" i="45"/>
  <c r="V42" i="45"/>
  <c r="V10" i="45"/>
  <c r="V69" i="44"/>
  <c r="V72" i="44"/>
  <c r="V68" i="44"/>
  <c r="V71" i="44"/>
  <c r="V67" i="44"/>
  <c r="V36" i="44"/>
  <c r="V35" i="44"/>
  <c r="V31" i="44"/>
  <c r="V70" i="44"/>
  <c r="V26" i="44"/>
  <c r="V33" i="44"/>
  <c r="V41" i="44"/>
  <c r="V34" i="44"/>
  <c r="V40" i="44"/>
  <c r="V49" i="44"/>
  <c r="V32" i="44"/>
  <c r="V42" i="44"/>
  <c r="V39" i="44"/>
  <c r="V15" i="44"/>
  <c r="V58" i="44"/>
  <c r="V50" i="44"/>
  <c r="V61" i="44"/>
  <c r="V65" i="44"/>
  <c r="V64" i="44"/>
  <c r="V56" i="44"/>
  <c r="V29" i="44"/>
  <c r="V24" i="44"/>
  <c r="V52" i="44"/>
  <c r="V55" i="44"/>
  <c r="V54" i="44"/>
  <c r="V60" i="44"/>
  <c r="V19" i="44"/>
  <c r="V57" i="44"/>
  <c r="V59" i="44"/>
  <c r="V66" i="44"/>
  <c r="V51" i="44"/>
  <c r="V63" i="44"/>
  <c r="V53" i="44"/>
  <c r="V37" i="44"/>
  <c r="V62" i="44"/>
  <c r="V14" i="44"/>
  <c r="V13" i="44"/>
  <c r="V30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36" i="44"/>
  <c r="N35" i="44"/>
  <c r="N31" i="44"/>
  <c r="N34" i="44"/>
  <c r="N33" i="44"/>
  <c r="N26" i="44"/>
  <c r="N32" i="44"/>
  <c r="N41" i="44"/>
  <c r="N38" i="44"/>
  <c r="N47" i="44"/>
  <c r="N46" i="44"/>
  <c r="N49" i="44"/>
  <c r="N40" i="44"/>
  <c r="N39" i="44"/>
  <c r="N42" i="44"/>
  <c r="N45" i="44"/>
  <c r="N37" i="44"/>
  <c r="N44" i="44"/>
  <c r="N23" i="44"/>
  <c r="N58" i="44"/>
  <c r="N43" i="44"/>
  <c r="N59" i="44"/>
  <c r="N5" i="44"/>
  <c r="N61" i="44"/>
  <c r="N20" i="44"/>
  <c r="N50" i="44"/>
  <c r="N22" i="44"/>
  <c r="N65" i="44"/>
  <c r="N64" i="44"/>
  <c r="N21" i="44"/>
  <c r="N56" i="44"/>
  <c r="N17" i="44"/>
  <c r="N27" i="44"/>
  <c r="N66" i="44"/>
  <c r="N29" i="44"/>
  <c r="N16" i="44"/>
  <c r="N24" i="44"/>
  <c r="N52" i="44"/>
  <c r="N8" i="44"/>
  <c r="N28" i="44"/>
  <c r="N15" i="44"/>
  <c r="N63" i="44"/>
  <c r="N54" i="44"/>
  <c r="N18" i="44"/>
  <c r="N60" i="44"/>
  <c r="N7" i="44"/>
  <c r="N48" i="44"/>
  <c r="N9" i="44"/>
  <c r="N12" i="44"/>
  <c r="N51" i="44"/>
  <c r="N57" i="44"/>
  <c r="N19" i="44"/>
  <c r="N62" i="44"/>
  <c r="N11" i="44"/>
  <c r="N55" i="44"/>
  <c r="N53" i="44"/>
  <c r="N13" i="44"/>
  <c r="N10" i="44"/>
  <c r="N6" i="44"/>
  <c r="N14" i="44"/>
  <c r="N25" i="44"/>
  <c r="N30" i="44"/>
  <c r="F69" i="44"/>
  <c r="F72" i="44"/>
  <c r="F68" i="44"/>
  <c r="F71" i="44"/>
  <c r="F67" i="44"/>
  <c r="F70" i="44"/>
  <c r="F36" i="44"/>
  <c r="F35" i="44"/>
  <c r="F33" i="44"/>
  <c r="F31" i="44"/>
  <c r="F32" i="44"/>
  <c r="F26" i="44"/>
  <c r="F41" i="44"/>
  <c r="F38" i="44"/>
  <c r="F42" i="44"/>
  <c r="F46" i="44"/>
  <c r="F49" i="44"/>
  <c r="F34" i="44"/>
  <c r="F45" i="44"/>
  <c r="F40" i="44"/>
  <c r="F48" i="44"/>
  <c r="F44" i="44"/>
  <c r="F50" i="44"/>
  <c r="F58" i="44"/>
  <c r="F43" i="44"/>
  <c r="F39" i="44"/>
  <c r="F23" i="44"/>
  <c r="F15" i="44"/>
  <c r="F61" i="44"/>
  <c r="F20" i="44"/>
  <c r="F47" i="44"/>
  <c r="F11" i="44"/>
  <c r="F65" i="44"/>
  <c r="F56" i="44"/>
  <c r="F29" i="44"/>
  <c r="F16" i="44"/>
  <c r="F24" i="44"/>
  <c r="F52" i="44"/>
  <c r="F8" i="44"/>
  <c r="F22" i="44"/>
  <c r="F55" i="44"/>
  <c r="F54" i="44"/>
  <c r="F18" i="44"/>
  <c r="F60" i="44"/>
  <c r="F7" i="44"/>
  <c r="F66" i="44"/>
  <c r="F10" i="44"/>
  <c r="F6" i="44"/>
  <c r="F57" i="44"/>
  <c r="F51" i="44"/>
  <c r="F63" i="44"/>
  <c r="F62" i="44"/>
  <c r="F14" i="44"/>
  <c r="F21" i="44"/>
  <c r="F64" i="44"/>
  <c r="F53" i="44"/>
  <c r="F30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35" i="44"/>
  <c r="AD31" i="44"/>
  <c r="AD36" i="44"/>
  <c r="AD32" i="44"/>
  <c r="AD34" i="44"/>
  <c r="AD26" i="44"/>
  <c r="BA60" i="44" s="1"/>
  <c r="AD41" i="44"/>
  <c r="AD38" i="44"/>
  <c r="AD33" i="44"/>
  <c r="AD37" i="44"/>
  <c r="AD46" i="44"/>
  <c r="AD49" i="44"/>
  <c r="AD39" i="44"/>
  <c r="AD48" i="44"/>
  <c r="AD45" i="44"/>
  <c r="AD47" i="44"/>
  <c r="AD44" i="44"/>
  <c r="AD59" i="44"/>
  <c r="AD42" i="44"/>
  <c r="AD23" i="44"/>
  <c r="AD58" i="44"/>
  <c r="AD43" i="44"/>
  <c r="AD5" i="44"/>
  <c r="AD61" i="44"/>
  <c r="AD20" i="44"/>
  <c r="AD15" i="44"/>
  <c r="AD27" i="44"/>
  <c r="AD65" i="44"/>
  <c r="AD64" i="44"/>
  <c r="AD21" i="44"/>
  <c r="AD56" i="44"/>
  <c r="AD50" i="44"/>
  <c r="AD66" i="44"/>
  <c r="AD29" i="44"/>
  <c r="AD16" i="44"/>
  <c r="AD24" i="44"/>
  <c r="AD52" i="44"/>
  <c r="AD28" i="44"/>
  <c r="AD11" i="44"/>
  <c r="AD63" i="44"/>
  <c r="AD54" i="44"/>
  <c r="AD60" i="44"/>
  <c r="AD12" i="44"/>
  <c r="AD51" i="44"/>
  <c r="AD57" i="44"/>
  <c r="AD19" i="44"/>
  <c r="AD6" i="44"/>
  <c r="AD40" i="44"/>
  <c r="AD53" i="44"/>
  <c r="AD13" i="44"/>
  <c r="AD10" i="44"/>
  <c r="AD55" i="44"/>
  <c r="AD62" i="44"/>
  <c r="AD14" i="44"/>
  <c r="AD25" i="44"/>
  <c r="AD30" i="44"/>
  <c r="AB41" i="43"/>
  <c r="AB34" i="43"/>
  <c r="AB39" i="43"/>
  <c r="AB46" i="43"/>
  <c r="AB42" i="43"/>
  <c r="AB47" i="43"/>
  <c r="AB26" i="43"/>
  <c r="AB55" i="43"/>
  <c r="AB51" i="43"/>
  <c r="AB49" i="43"/>
  <c r="AB48" i="43"/>
  <c r="AB40" i="43"/>
  <c r="AB45" i="43"/>
  <c r="AB57" i="43"/>
  <c r="AB53" i="43"/>
  <c r="AB25" i="43"/>
  <c r="AB56" i="43"/>
  <c r="AB62" i="43"/>
  <c r="AB70" i="43"/>
  <c r="AB54" i="43"/>
  <c r="AB61" i="43"/>
  <c r="AB60" i="43"/>
  <c r="AB33" i="43"/>
  <c r="AB65" i="43"/>
  <c r="AB20" i="43"/>
  <c r="AB16" i="43"/>
  <c r="AB58" i="43"/>
  <c r="AB7" i="43"/>
  <c r="AB64" i="43"/>
  <c r="AB68" i="43"/>
  <c r="AB52" i="43"/>
  <c r="AB50" i="43"/>
  <c r="AB8" i="43"/>
  <c r="AB14" i="43"/>
  <c r="AB28" i="43"/>
  <c r="AL24" i="10" s="1"/>
  <c r="AB75" i="43"/>
  <c r="AB24" i="43"/>
  <c r="AB59" i="43"/>
  <c r="AB77" i="43"/>
  <c r="AB9" i="43"/>
  <c r="AB21" i="43"/>
  <c r="AB71" i="43"/>
  <c r="AB74" i="43"/>
  <c r="AB22" i="43"/>
  <c r="AB67" i="43"/>
  <c r="AB69" i="43"/>
  <c r="AB63" i="43"/>
  <c r="AB27" i="43"/>
  <c r="AB73" i="43"/>
  <c r="AB66" i="43"/>
  <c r="AB18" i="43"/>
  <c r="AB76" i="43"/>
  <c r="AB29" i="43"/>
  <c r="AB72" i="43"/>
  <c r="Z42" i="43"/>
  <c r="Z43" i="43"/>
  <c r="Z41" i="43"/>
  <c r="Z39" i="43"/>
  <c r="Z48" i="43"/>
  <c r="Z40" i="43"/>
  <c r="Z44" i="43"/>
  <c r="Z46" i="43"/>
  <c r="Z34" i="43"/>
  <c r="Z56" i="43"/>
  <c r="Z52" i="43"/>
  <c r="Z47" i="43"/>
  <c r="Z49" i="43"/>
  <c r="Z54" i="43"/>
  <c r="Z51" i="43"/>
  <c r="Z50" i="43"/>
  <c r="Z33" i="43"/>
  <c r="Z58" i="43"/>
  <c r="Z45" i="43"/>
  <c r="Z57" i="43"/>
  <c r="Z30" i="43"/>
  <c r="Z55" i="43"/>
  <c r="Z62" i="43"/>
  <c r="Z70" i="43"/>
  <c r="Z61" i="43"/>
  <c r="Z53" i="43"/>
  <c r="Z60" i="43"/>
  <c r="Z65" i="43"/>
  <c r="Z20" i="43"/>
  <c r="Z16" i="43"/>
  <c r="Z6" i="43"/>
  <c r="Z64" i="43"/>
  <c r="Z63" i="43"/>
  <c r="Z76" i="43"/>
  <c r="Z27" i="43"/>
  <c r="Z73" i="43"/>
  <c r="Z13" i="43"/>
  <c r="Z8" i="43"/>
  <c r="Z68" i="43"/>
  <c r="Z14" i="43"/>
  <c r="Z28" i="43"/>
  <c r="Z75" i="43"/>
  <c r="Z29" i="43"/>
  <c r="Z17" i="43"/>
  <c r="Z10" i="43"/>
  <c r="Z19" i="43"/>
  <c r="Z72" i="43"/>
  <c r="Z23" i="43"/>
  <c r="Z9" i="43"/>
  <c r="Z21" i="43"/>
  <c r="Z71" i="43"/>
  <c r="Z77" i="43"/>
  <c r="Z59" i="43"/>
  <c r="Z5" i="43"/>
  <c r="Z74" i="43"/>
  <c r="Z11" i="43"/>
  <c r="Z22" i="43"/>
  <c r="Z67" i="43"/>
  <c r="Z69" i="43"/>
  <c r="Z66" i="43"/>
  <c r="Z12" i="43"/>
  <c r="T41" i="43"/>
  <c r="T34" i="43"/>
  <c r="T44" i="43"/>
  <c r="T46" i="43"/>
  <c r="T39" i="43"/>
  <c r="T48" i="43"/>
  <c r="T47" i="43"/>
  <c r="T26" i="43"/>
  <c r="T55" i="43"/>
  <c r="T51" i="43"/>
  <c r="T45" i="43"/>
  <c r="T49" i="43"/>
  <c r="T42" i="43"/>
  <c r="T43" i="43"/>
  <c r="T57" i="43"/>
  <c r="T53" i="43"/>
  <c r="T40" i="43"/>
  <c r="T54" i="43"/>
  <c r="T30" i="43"/>
  <c r="T70" i="43"/>
  <c r="T56" i="43"/>
  <c r="T52" i="43"/>
  <c r="T50" i="43"/>
  <c r="T65" i="43"/>
  <c r="T20" i="43"/>
  <c r="T33" i="43"/>
  <c r="T64" i="43"/>
  <c r="T68" i="43"/>
  <c r="T18" i="43"/>
  <c r="T14" i="43"/>
  <c r="T28" i="43"/>
  <c r="Z24" i="10" s="1"/>
  <c r="T75" i="43"/>
  <c r="T59" i="43"/>
  <c r="T77" i="43"/>
  <c r="T76" i="43"/>
  <c r="T27" i="43"/>
  <c r="T74" i="43"/>
  <c r="T21" i="43"/>
  <c r="T71" i="43"/>
  <c r="T29" i="43"/>
  <c r="T73" i="43"/>
  <c r="T22" i="43"/>
  <c r="T67" i="43"/>
  <c r="T69" i="43"/>
  <c r="T66" i="43"/>
  <c r="T24" i="43"/>
  <c r="T63" i="43"/>
  <c r="T19" i="43"/>
  <c r="T72" i="43"/>
  <c r="R42" i="43"/>
  <c r="R43" i="43"/>
  <c r="R41" i="43"/>
  <c r="R39" i="43"/>
  <c r="R40" i="43"/>
  <c r="R46" i="43"/>
  <c r="R44" i="43"/>
  <c r="R56" i="43"/>
  <c r="R52" i="43"/>
  <c r="R26" i="43"/>
  <c r="R45" i="43"/>
  <c r="R49" i="43"/>
  <c r="R54" i="43"/>
  <c r="R55" i="43"/>
  <c r="R50" i="43"/>
  <c r="R33" i="43"/>
  <c r="R58" i="43"/>
  <c r="R34" i="43"/>
  <c r="R47" i="43"/>
  <c r="R53" i="43"/>
  <c r="R30" i="43"/>
  <c r="R48" i="43"/>
  <c r="R57" i="43"/>
  <c r="R62" i="43"/>
  <c r="R70" i="43"/>
  <c r="R24" i="43"/>
  <c r="R18" i="43"/>
  <c r="R51" i="43"/>
  <c r="R61" i="43"/>
  <c r="R60" i="43"/>
  <c r="R76" i="43"/>
  <c r="R27" i="43"/>
  <c r="R73" i="43"/>
  <c r="R28" i="43"/>
  <c r="W24" i="10" s="1"/>
  <c r="R75" i="43"/>
  <c r="R29" i="43"/>
  <c r="R68" i="43"/>
  <c r="R77" i="43"/>
  <c r="R72" i="43"/>
  <c r="R74" i="43"/>
  <c r="R21" i="43"/>
  <c r="R71" i="43"/>
  <c r="R22" i="43"/>
  <c r="R67" i="43"/>
  <c r="R69" i="43"/>
  <c r="R66" i="43"/>
  <c r="V39" i="43"/>
  <c r="V34" i="43"/>
  <c r="V42" i="43"/>
  <c r="V43" i="43"/>
  <c r="V45" i="43"/>
  <c r="V48" i="43"/>
  <c r="V47" i="43"/>
  <c r="V44" i="43"/>
  <c r="V40" i="43"/>
  <c r="V49" i="43"/>
  <c r="V41" i="43"/>
  <c r="V62" i="43"/>
  <c r="V70" i="43"/>
  <c r="V26" i="43"/>
  <c r="V61" i="43"/>
  <c r="V60" i="43"/>
  <c r="V33" i="43"/>
  <c r="V58" i="43"/>
  <c r="V46" i="43"/>
  <c r="V25" i="43"/>
  <c r="V64" i="43"/>
  <c r="V30" i="43"/>
  <c r="V68" i="43"/>
  <c r="V24" i="43"/>
  <c r="V18" i="43"/>
  <c r="AW21" i="43"/>
  <c r="V28" i="43"/>
  <c r="AC24" i="10" s="1"/>
  <c r="V75" i="43"/>
  <c r="V29" i="43"/>
  <c r="V59" i="43"/>
  <c r="V77" i="43"/>
  <c r="V65" i="43"/>
  <c r="V63" i="43"/>
  <c r="V76" i="43"/>
  <c r="V27" i="43"/>
  <c r="V73" i="43"/>
  <c r="V22" i="43"/>
  <c r="V67" i="43"/>
  <c r="V69" i="43"/>
  <c r="V21" i="43"/>
  <c r="V66" i="43"/>
  <c r="V74" i="43"/>
  <c r="V20" i="43"/>
  <c r="V19" i="43"/>
  <c r="V72" i="43"/>
  <c r="V71" i="43"/>
  <c r="F39" i="43"/>
  <c r="F34" i="43"/>
  <c r="F42" i="43"/>
  <c r="F43" i="43"/>
  <c r="F48" i="43"/>
  <c r="F45" i="43"/>
  <c r="F41" i="43"/>
  <c r="F47" i="43"/>
  <c r="F44" i="43"/>
  <c r="F40" i="43"/>
  <c r="F49" i="43"/>
  <c r="F54" i="43"/>
  <c r="F46" i="43"/>
  <c r="F57" i="43"/>
  <c r="F56" i="43"/>
  <c r="F53" i="43"/>
  <c r="F51" i="43"/>
  <c r="F62" i="43"/>
  <c r="F70" i="43"/>
  <c r="F61" i="43"/>
  <c r="F60" i="43"/>
  <c r="F50" i="43"/>
  <c r="F33" i="43"/>
  <c r="F58" i="43"/>
  <c r="F64" i="43"/>
  <c r="F26" i="43"/>
  <c r="F52" i="43"/>
  <c r="F17" i="43"/>
  <c r="F55" i="43"/>
  <c r="F30" i="43"/>
  <c r="F65" i="43"/>
  <c r="F14" i="43"/>
  <c r="F28" i="43"/>
  <c r="F75" i="43"/>
  <c r="F29" i="43"/>
  <c r="F20" i="43"/>
  <c r="F59" i="43"/>
  <c r="F77" i="43"/>
  <c r="F16" i="43"/>
  <c r="F63" i="43"/>
  <c r="F76" i="43"/>
  <c r="F13" i="43"/>
  <c r="F11" i="43"/>
  <c r="F22" i="43"/>
  <c r="F67" i="43"/>
  <c r="F21" i="43"/>
  <c r="F15" i="43"/>
  <c r="F74" i="43"/>
  <c r="F23" i="43"/>
  <c r="F12" i="43"/>
  <c r="F66" i="43"/>
  <c r="F8" i="43"/>
  <c r="F73" i="43"/>
  <c r="F10" i="43"/>
  <c r="F19" i="43"/>
  <c r="F72" i="43"/>
  <c r="F71" i="43"/>
  <c r="L41" i="43"/>
  <c r="L34" i="43"/>
  <c r="L44" i="43"/>
  <c r="L42" i="43"/>
  <c r="L39" i="43"/>
  <c r="L46" i="43"/>
  <c r="L43" i="43"/>
  <c r="L48" i="43"/>
  <c r="L47" i="43"/>
  <c r="L40" i="43"/>
  <c r="L45" i="43"/>
  <c r="L26" i="43"/>
  <c r="L55" i="43"/>
  <c r="L51" i="43"/>
  <c r="L49" i="43"/>
  <c r="L57" i="43"/>
  <c r="L53" i="43"/>
  <c r="L30" i="43"/>
  <c r="L52" i="43"/>
  <c r="L62" i="43"/>
  <c r="L70" i="43"/>
  <c r="L54" i="43"/>
  <c r="L61" i="43"/>
  <c r="L60" i="43"/>
  <c r="L65" i="43"/>
  <c r="L20" i="43"/>
  <c r="L50" i="43"/>
  <c r="L6" i="43"/>
  <c r="L64" i="43"/>
  <c r="L56" i="43"/>
  <c r="L68" i="43"/>
  <c r="L8" i="43"/>
  <c r="L58" i="43"/>
  <c r="L18" i="43"/>
  <c r="L14" i="43"/>
  <c r="L28" i="43"/>
  <c r="N24" i="10" s="1"/>
  <c r="L75" i="43"/>
  <c r="L59" i="43"/>
  <c r="L77" i="43"/>
  <c r="L5" i="43"/>
  <c r="L63" i="43"/>
  <c r="L73" i="43"/>
  <c r="L9" i="43"/>
  <c r="L71" i="43"/>
  <c r="L76" i="43"/>
  <c r="L67" i="43"/>
  <c r="L69" i="43"/>
  <c r="L74" i="43"/>
  <c r="L66" i="43"/>
  <c r="L29" i="43"/>
  <c r="L19" i="43"/>
  <c r="L72" i="43"/>
  <c r="J42" i="43"/>
  <c r="J43" i="43"/>
  <c r="J41" i="43"/>
  <c r="J39" i="43"/>
  <c r="J34" i="43"/>
  <c r="J40" i="43"/>
  <c r="J44" i="43"/>
  <c r="J46" i="43"/>
  <c r="J48" i="43"/>
  <c r="J47" i="43"/>
  <c r="J56" i="43"/>
  <c r="J52" i="43"/>
  <c r="J45" i="43"/>
  <c r="J26" i="43"/>
  <c r="J49" i="43"/>
  <c r="J54" i="43"/>
  <c r="J50" i="43"/>
  <c r="J33" i="43"/>
  <c r="J58" i="43"/>
  <c r="J30" i="43"/>
  <c r="J55" i="43"/>
  <c r="J51" i="43"/>
  <c r="J62" i="43"/>
  <c r="J70" i="43"/>
  <c r="J24" i="43"/>
  <c r="J18" i="43"/>
  <c r="J65" i="43"/>
  <c r="J16" i="43"/>
  <c r="J53" i="43"/>
  <c r="J61" i="43"/>
  <c r="J7" i="43"/>
  <c r="J64" i="43"/>
  <c r="J68" i="43"/>
  <c r="J63" i="43"/>
  <c r="J76" i="43"/>
  <c r="J27" i="43"/>
  <c r="J73" i="43"/>
  <c r="J57" i="43"/>
  <c r="J60" i="43"/>
  <c r="J28" i="43"/>
  <c r="J75" i="43"/>
  <c r="J59" i="43"/>
  <c r="J74" i="43"/>
  <c r="J72" i="43"/>
  <c r="J77" i="43"/>
  <c r="J21" i="43"/>
  <c r="J71" i="43"/>
  <c r="J22" i="43"/>
  <c r="J69" i="43"/>
  <c r="AH42" i="43"/>
  <c r="AH43" i="43"/>
  <c r="AH41" i="43"/>
  <c r="AH39" i="43"/>
  <c r="AH40" i="43"/>
  <c r="AH48" i="43"/>
  <c r="AH46" i="43"/>
  <c r="AH45" i="43"/>
  <c r="AH56" i="43"/>
  <c r="AH52" i="43"/>
  <c r="AH47" i="43"/>
  <c r="AH26" i="43"/>
  <c r="AH55" i="43"/>
  <c r="AH49" i="43"/>
  <c r="AH54" i="43"/>
  <c r="AH57" i="43"/>
  <c r="AH50" i="43"/>
  <c r="AH33" i="43"/>
  <c r="AH58" i="43"/>
  <c r="AH53" i="43"/>
  <c r="AH51" i="43"/>
  <c r="AH30" i="43"/>
  <c r="AH44" i="43"/>
  <c r="AH62" i="43"/>
  <c r="AH70" i="43"/>
  <c r="AH60" i="43"/>
  <c r="AH65" i="43"/>
  <c r="AH20" i="43"/>
  <c r="AH16" i="43"/>
  <c r="AH64" i="43"/>
  <c r="AH63" i="43"/>
  <c r="AH76" i="43"/>
  <c r="AH27" i="43"/>
  <c r="AH73" i="43"/>
  <c r="AH61" i="43"/>
  <c r="AH68" i="43"/>
  <c r="AH17" i="43"/>
  <c r="AH28" i="43"/>
  <c r="AH75" i="43"/>
  <c r="AH29" i="43"/>
  <c r="AH19" i="43"/>
  <c r="AH72" i="43"/>
  <c r="AH59" i="43"/>
  <c r="AH21" i="43"/>
  <c r="AH71" i="43"/>
  <c r="BC71" i="43" s="1"/>
  <c r="AH74" i="43"/>
  <c r="AH77" i="43"/>
  <c r="AH11" i="43"/>
  <c r="AH22" i="43"/>
  <c r="AH67" i="43"/>
  <c r="AH69" i="43"/>
  <c r="AH12" i="43"/>
  <c r="AH66" i="43"/>
  <c r="AD34" i="43"/>
  <c r="AD43" i="43"/>
  <c r="AD44" i="43"/>
  <c r="AD45" i="43"/>
  <c r="AD47" i="43"/>
  <c r="AD48" i="43"/>
  <c r="AD49" i="43"/>
  <c r="AD54" i="43"/>
  <c r="AD57" i="43"/>
  <c r="AD46" i="43"/>
  <c r="AD56" i="43"/>
  <c r="AD52" i="43"/>
  <c r="AD62" i="43"/>
  <c r="AD70" i="43"/>
  <c r="AD55" i="43"/>
  <c r="AD61" i="43"/>
  <c r="AD60" i="43"/>
  <c r="AD53" i="43"/>
  <c r="AD50" i="43"/>
  <c r="AD33" i="43"/>
  <c r="AD58" i="43"/>
  <c r="AD51" i="43"/>
  <c r="AD30" i="43"/>
  <c r="AD7" i="43"/>
  <c r="AD6" i="43"/>
  <c r="AD64" i="43"/>
  <c r="AD68" i="43"/>
  <c r="AD17" i="43"/>
  <c r="AD24" i="43"/>
  <c r="AD14" i="43"/>
  <c r="AD28" i="43"/>
  <c r="AO24" i="10" s="1"/>
  <c r="AD75" i="43"/>
  <c r="AD29" i="43"/>
  <c r="AD65" i="43"/>
  <c r="AD59" i="43"/>
  <c r="AD77" i="43"/>
  <c r="AD20" i="43"/>
  <c r="AD63" i="43"/>
  <c r="AD76" i="43"/>
  <c r="AD27" i="43"/>
  <c r="AD74" i="43"/>
  <c r="AD11" i="43"/>
  <c r="AD22" i="43"/>
  <c r="AD67" i="43"/>
  <c r="AD69" i="43"/>
  <c r="AD13" i="43"/>
  <c r="AD73" i="43"/>
  <c r="AD23" i="43"/>
  <c r="AD12" i="43"/>
  <c r="AD66" i="43"/>
  <c r="AD25" i="43"/>
  <c r="AD16" i="43"/>
  <c r="AD15" i="43"/>
  <c r="AD19" i="43"/>
  <c r="AD72" i="43"/>
  <c r="AD8" i="43"/>
  <c r="AD9" i="43"/>
  <c r="AD21" i="43"/>
  <c r="AD71" i="43"/>
  <c r="N39" i="43"/>
  <c r="N34" i="43"/>
  <c r="N42" i="43"/>
  <c r="N43" i="43"/>
  <c r="N41" i="43"/>
  <c r="N44" i="43"/>
  <c r="N48" i="43"/>
  <c r="N45" i="43"/>
  <c r="N47" i="43"/>
  <c r="N40" i="43"/>
  <c r="N46" i="43"/>
  <c r="N49" i="43"/>
  <c r="N54" i="43"/>
  <c r="N57" i="43"/>
  <c r="N56" i="43"/>
  <c r="N52" i="43"/>
  <c r="N62" i="43"/>
  <c r="N70" i="43"/>
  <c r="N55" i="43"/>
  <c r="N51" i="43"/>
  <c r="N61" i="43"/>
  <c r="N60" i="43"/>
  <c r="N26" i="43"/>
  <c r="N53" i="43"/>
  <c r="N50" i="43"/>
  <c r="N33" i="43"/>
  <c r="N58" i="43"/>
  <c r="N7" i="43"/>
  <c r="N6" i="43"/>
  <c r="N64" i="43"/>
  <c r="N68" i="43"/>
  <c r="N17" i="43"/>
  <c r="N30" i="43"/>
  <c r="N24" i="43"/>
  <c r="N18" i="43"/>
  <c r="N20" i="43"/>
  <c r="N14" i="43"/>
  <c r="N28" i="43"/>
  <c r="N75" i="43"/>
  <c r="N29" i="43"/>
  <c r="N16" i="43"/>
  <c r="N59" i="43"/>
  <c r="N77" i="43"/>
  <c r="N63" i="43"/>
  <c r="N76" i="43"/>
  <c r="N27" i="43"/>
  <c r="N15" i="43"/>
  <c r="N11" i="43"/>
  <c r="N22" i="43"/>
  <c r="N67" i="43"/>
  <c r="N69" i="43"/>
  <c r="N73" i="43"/>
  <c r="N8" i="43"/>
  <c r="N5" i="43"/>
  <c r="N23" i="43"/>
  <c r="N12" i="43"/>
  <c r="N66" i="43"/>
  <c r="N65" i="43"/>
  <c r="N74" i="43"/>
  <c r="N10" i="43"/>
  <c r="N19" i="43"/>
  <c r="N72" i="43"/>
  <c r="N13" i="43"/>
  <c r="N9" i="43"/>
  <c r="N21" i="43"/>
  <c r="N71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28" i="42"/>
  <c r="AW47" i="42" s="1"/>
  <c r="V17" i="42"/>
  <c r="V16" i="42"/>
  <c r="V35" i="42"/>
  <c r="V32" i="42"/>
  <c r="V37" i="42"/>
  <c r="V70" i="42"/>
  <c r="AW70" i="42" s="1"/>
  <c r="V56" i="42"/>
  <c r="AW56" i="42" s="1"/>
  <c r="V21" i="42"/>
  <c r="V29" i="42"/>
  <c r="V34" i="42"/>
  <c r="V25" i="42"/>
  <c r="V36" i="42"/>
  <c r="V53" i="42"/>
  <c r="AW53" i="42" s="1"/>
  <c r="V23" i="42"/>
  <c r="V47" i="42"/>
  <c r="V46" i="42"/>
  <c r="V27" i="42"/>
  <c r="V22" i="42"/>
  <c r="V38" i="42"/>
  <c r="V45" i="42"/>
  <c r="V39" i="42"/>
  <c r="V12" i="42"/>
  <c r="V26" i="42"/>
  <c r="V43" i="42"/>
  <c r="V42" i="42"/>
  <c r="V24" i="42"/>
  <c r="V11" i="42"/>
  <c r="V20" i="42"/>
  <c r="V41" i="42"/>
  <c r="V50" i="42"/>
  <c r="AW50" i="42" s="1"/>
  <c r="V19" i="42"/>
  <c r="V14" i="42"/>
  <c r="V51" i="42"/>
  <c r="AW51" i="42" s="1"/>
  <c r="V40" i="42"/>
  <c r="V33" i="42"/>
  <c r="V44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28" i="42"/>
  <c r="F17" i="42"/>
  <c r="F16" i="42"/>
  <c r="F35" i="42"/>
  <c r="F32" i="42"/>
  <c r="F37" i="42"/>
  <c r="F27" i="42"/>
  <c r="F21" i="42"/>
  <c r="F29" i="42"/>
  <c r="F34" i="42"/>
  <c r="F25" i="42"/>
  <c r="F36" i="42"/>
  <c r="F51" i="42"/>
  <c r="F23" i="42"/>
  <c r="F31" i="42"/>
  <c r="F47" i="42"/>
  <c r="F46" i="42"/>
  <c r="F5" i="42"/>
  <c r="F56" i="42"/>
  <c r="F50" i="42"/>
  <c r="F22" i="42"/>
  <c r="F30" i="42"/>
  <c r="F38" i="42"/>
  <c r="F45" i="42"/>
  <c r="F13" i="42"/>
  <c r="F39" i="42"/>
  <c r="F12" i="42"/>
  <c r="F7" i="42"/>
  <c r="F19" i="42"/>
  <c r="F43" i="42"/>
  <c r="F42" i="42"/>
  <c r="F8" i="42"/>
  <c r="F14" i="42"/>
  <c r="F26" i="42"/>
  <c r="F9" i="42"/>
  <c r="F24" i="42"/>
  <c r="F15" i="42"/>
  <c r="F64" i="42"/>
  <c r="F57" i="42"/>
  <c r="F33" i="42"/>
  <c r="F41" i="42"/>
  <c r="F11" i="42"/>
  <c r="F20" i="42"/>
  <c r="F40" i="42"/>
  <c r="F44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28" i="42"/>
  <c r="Z58" i="42"/>
  <c r="AY58" i="42" s="1"/>
  <c r="Z50" i="42"/>
  <c r="AY50" i="42" s="1"/>
  <c r="Z27" i="42"/>
  <c r="Z55" i="42"/>
  <c r="AY55" i="42" s="1"/>
  <c r="Z23" i="42"/>
  <c r="Z20" i="42"/>
  <c r="Z31" i="42"/>
  <c r="Z33" i="42"/>
  <c r="Z47" i="42"/>
  <c r="Z54" i="42"/>
  <c r="AY54" i="42" s="1"/>
  <c r="Z52" i="42"/>
  <c r="AY52" i="42" s="1"/>
  <c r="Z22" i="42"/>
  <c r="Z19" i="42"/>
  <c r="Z30" i="42"/>
  <c r="Z26" i="42"/>
  <c r="Z38" i="42"/>
  <c r="Z17" i="42"/>
  <c r="Z35" i="42"/>
  <c r="Z37" i="42"/>
  <c r="Z44" i="42"/>
  <c r="Z9" i="42"/>
  <c r="Z42" i="42"/>
  <c r="Z21" i="42"/>
  <c r="Z34" i="42"/>
  <c r="Z36" i="42"/>
  <c r="Z43" i="42"/>
  <c r="Z40" i="42"/>
  <c r="Z41" i="42"/>
  <c r="Z8" i="42"/>
  <c r="Z15" i="42"/>
  <c r="Z25" i="42"/>
  <c r="Z62" i="42"/>
  <c r="AY62" i="42" s="1"/>
  <c r="Z12" i="42"/>
  <c r="Z32" i="42"/>
  <c r="Z39" i="42"/>
  <c r="Z16" i="42"/>
  <c r="Z13" i="42"/>
  <c r="Z6" i="42"/>
  <c r="Z48" i="42"/>
  <c r="AY48" i="42" s="1"/>
  <c r="Z29" i="42"/>
  <c r="Z46" i="42"/>
  <c r="Z45" i="42"/>
  <c r="Z18" i="42"/>
  <c r="Z49" i="42"/>
  <c r="AY49" i="42" s="1"/>
  <c r="Z68" i="42"/>
  <c r="AY68" i="42" s="1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62" i="42"/>
  <c r="BC62" i="42" s="1"/>
  <c r="AH54" i="42"/>
  <c r="BC54" i="42" s="1"/>
  <c r="AH50" i="42"/>
  <c r="BC50" i="42" s="1"/>
  <c r="AH69" i="42"/>
  <c r="BC69" i="42" s="1"/>
  <c r="AH49" i="42"/>
  <c r="BC49" i="42" s="1"/>
  <c r="AH31" i="42"/>
  <c r="AH33" i="42"/>
  <c r="AH47" i="42"/>
  <c r="BC47" i="42" s="1"/>
  <c r="AH48" i="42"/>
  <c r="BC48" i="42" s="1"/>
  <c r="AH30" i="42"/>
  <c r="AH38" i="42"/>
  <c r="AH59" i="42"/>
  <c r="BC59" i="42" s="1"/>
  <c r="AH32" i="42"/>
  <c r="AH46" i="42"/>
  <c r="BC46" i="42" s="1"/>
  <c r="AH44" i="42"/>
  <c r="AH9" i="42"/>
  <c r="AH42" i="42"/>
  <c r="AH52" i="42"/>
  <c r="BC52" i="42" s="1"/>
  <c r="AH29" i="42"/>
  <c r="AH25" i="42"/>
  <c r="AH43" i="42"/>
  <c r="BC41" i="42" s="1"/>
  <c r="AH40" i="42"/>
  <c r="AH41" i="42"/>
  <c r="AH15" i="42"/>
  <c r="AH36" i="42"/>
  <c r="AH45" i="42"/>
  <c r="AH18" i="42"/>
  <c r="AH24" i="42"/>
  <c r="AH34" i="42"/>
  <c r="AH35" i="42"/>
  <c r="AH39" i="42"/>
  <c r="AH14" i="42"/>
  <c r="AH58" i="42"/>
  <c r="BC58" i="42" s="1"/>
  <c r="AH37" i="42"/>
  <c r="AH13" i="42"/>
  <c r="AH12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17" i="42"/>
  <c r="N16" i="42"/>
  <c r="N35" i="42"/>
  <c r="N32" i="42"/>
  <c r="N37" i="42"/>
  <c r="N60" i="42"/>
  <c r="AS60" i="42" s="1"/>
  <c r="N50" i="42"/>
  <c r="AS50" i="42" s="1"/>
  <c r="N21" i="42"/>
  <c r="N29" i="42"/>
  <c r="N34" i="42"/>
  <c r="N25" i="42"/>
  <c r="N36" i="42"/>
  <c r="N28" i="42"/>
  <c r="N20" i="42"/>
  <c r="N33" i="42"/>
  <c r="N46" i="42"/>
  <c r="N18" i="42"/>
  <c r="N5" i="42"/>
  <c r="N19" i="42"/>
  <c r="N26" i="42"/>
  <c r="N45" i="42"/>
  <c r="N13" i="42"/>
  <c r="N39" i="42"/>
  <c r="N6" i="42"/>
  <c r="N12" i="42"/>
  <c r="N7" i="42"/>
  <c r="N30" i="42"/>
  <c r="N9" i="42"/>
  <c r="N10" i="42"/>
  <c r="N15" i="42"/>
  <c r="N38" i="42"/>
  <c r="N43" i="42"/>
  <c r="N11" i="42"/>
  <c r="N41" i="42"/>
  <c r="N27" i="42"/>
  <c r="N23" i="42"/>
  <c r="N47" i="42"/>
  <c r="N44" i="42"/>
  <c r="N40" i="42"/>
  <c r="N8" i="42"/>
  <c r="N14" i="42"/>
  <c r="N22" i="42"/>
  <c r="N42" i="42"/>
  <c r="N31" i="42"/>
  <c r="N24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28" i="42"/>
  <c r="X56" i="42"/>
  <c r="AX56" i="42" s="1"/>
  <c r="X21" i="42"/>
  <c r="X29" i="42"/>
  <c r="X34" i="42"/>
  <c r="X25" i="42"/>
  <c r="X36" i="42"/>
  <c r="X55" i="42"/>
  <c r="AX55" i="42" s="1"/>
  <c r="X23" i="42"/>
  <c r="X20" i="42"/>
  <c r="X31" i="42"/>
  <c r="X33" i="42"/>
  <c r="X47" i="42"/>
  <c r="X46" i="42"/>
  <c r="X27" i="42"/>
  <c r="AX46" i="42" s="1"/>
  <c r="X22" i="42"/>
  <c r="X30" i="42"/>
  <c r="X38" i="42"/>
  <c r="X45" i="42"/>
  <c r="X13" i="42"/>
  <c r="X39" i="42"/>
  <c r="X17" i="42"/>
  <c r="AX43" i="42" s="1"/>
  <c r="X35" i="42"/>
  <c r="X37" i="42"/>
  <c r="X44" i="42"/>
  <c r="X9" i="42"/>
  <c r="X42" i="42"/>
  <c r="X10" i="42"/>
  <c r="X24" i="42"/>
  <c r="X49" i="42"/>
  <c r="AX49" i="42" s="1"/>
  <c r="X32" i="42"/>
  <c r="X41" i="42"/>
  <c r="X15" i="42"/>
  <c r="X40" i="42"/>
  <c r="X11" i="42"/>
  <c r="X26" i="42"/>
  <c r="X18" i="42"/>
  <c r="X12" i="42"/>
  <c r="X50" i="42"/>
  <c r="AX50" i="42" s="1"/>
  <c r="X19" i="42"/>
  <c r="X14" i="42"/>
  <c r="X16" i="42"/>
  <c r="X43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27" i="42"/>
  <c r="BA46" i="42" s="1"/>
  <c r="AD17" i="42"/>
  <c r="AD16" i="42"/>
  <c r="AD35" i="42"/>
  <c r="AD32" i="42"/>
  <c r="AD37" i="42"/>
  <c r="AD53" i="42"/>
  <c r="BA53" i="42" s="1"/>
  <c r="AD50" i="42"/>
  <c r="BA50" i="42" s="1"/>
  <c r="AD21" i="42"/>
  <c r="AD34" i="42"/>
  <c r="AD25" i="42"/>
  <c r="AD36" i="42"/>
  <c r="AD61" i="42"/>
  <c r="BA61" i="42" s="1"/>
  <c r="AD20" i="42"/>
  <c r="AD33" i="42"/>
  <c r="AD18" i="42"/>
  <c r="AD5" i="42"/>
  <c r="AD19" i="42"/>
  <c r="AD26" i="42"/>
  <c r="AD46" i="42"/>
  <c r="AD45" i="42"/>
  <c r="AD39" i="42"/>
  <c r="AD60" i="42"/>
  <c r="BA60" i="42" s="1"/>
  <c r="AD22" i="42"/>
  <c r="AD38" i="42"/>
  <c r="AD9" i="42"/>
  <c r="AD42" i="42"/>
  <c r="AD15" i="42"/>
  <c r="AD23" i="42"/>
  <c r="AD41" i="42"/>
  <c r="AD71" i="42"/>
  <c r="BA71" i="42" s="1"/>
  <c r="AD31" i="42"/>
  <c r="AD44" i="42"/>
  <c r="AD40" i="42"/>
  <c r="AD24" i="42"/>
  <c r="AD30" i="42"/>
  <c r="AD43" i="42"/>
  <c r="AD28" i="42"/>
  <c r="AD47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16" i="4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15" i="41"/>
  <c r="AF22" i="41"/>
  <c r="AF29" i="41"/>
  <c r="AF13" i="41"/>
  <c r="AF7" i="41"/>
  <c r="AF33" i="41"/>
  <c r="BB33" i="41" s="1"/>
  <c r="AF30" i="41"/>
  <c r="BB30" i="41" s="1"/>
  <c r="AF21" i="41"/>
  <c r="AF28" i="41"/>
  <c r="AF27" i="41"/>
  <c r="AF11" i="41"/>
  <c r="AF25" i="41"/>
  <c r="AF32" i="41"/>
  <c r="BB32" i="41" s="1"/>
  <c r="AF18" i="41"/>
  <c r="AF19" i="41"/>
  <c r="AF24" i="41"/>
  <c r="AF5" i="41"/>
  <c r="AF8" i="41"/>
  <c r="AF14" i="41"/>
  <c r="AF53" i="41"/>
  <c r="BB53" i="41" s="1"/>
  <c r="AF41" i="41"/>
  <c r="BB41" i="41" s="1"/>
  <c r="AF17" i="41"/>
  <c r="AF20" i="41"/>
  <c r="AF12" i="41"/>
  <c r="AF6" i="41"/>
  <c r="AF10" i="41"/>
  <c r="AF9" i="41"/>
  <c r="AF23" i="41"/>
  <c r="AF26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18" i="4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15" i="41"/>
  <c r="AR26" i="41" s="1"/>
  <c r="L19" i="41"/>
  <c r="L30" i="41"/>
  <c r="AR30" i="41" s="1"/>
  <c r="L20" i="41"/>
  <c r="L23" i="41"/>
  <c r="L12" i="41"/>
  <c r="L10" i="41"/>
  <c r="L26" i="41"/>
  <c r="L38" i="41"/>
  <c r="AR38" i="41" s="1"/>
  <c r="L34" i="41"/>
  <c r="AR34" i="41" s="1"/>
  <c r="L31" i="41"/>
  <c r="AR31" i="41" s="1"/>
  <c r="L17" i="41"/>
  <c r="AR28" i="41" s="1"/>
  <c r="L29" i="41"/>
  <c r="L25" i="41"/>
  <c r="L28" i="41"/>
  <c r="L11" i="41"/>
  <c r="L16" i="41"/>
  <c r="L21" i="41"/>
  <c r="L22" i="41"/>
  <c r="L13" i="41"/>
  <c r="L27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16" i="4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2" i="41"/>
  <c r="X29" i="41"/>
  <c r="X13" i="41"/>
  <c r="X7" i="41"/>
  <c r="X36" i="41"/>
  <c r="AX36" i="41" s="1"/>
  <c r="X18" i="41"/>
  <c r="AX29" i="41" s="1"/>
  <c r="X21" i="41"/>
  <c r="X28" i="41"/>
  <c r="X27" i="41"/>
  <c r="X25" i="41"/>
  <c r="X23" i="41"/>
  <c r="X10" i="41"/>
  <c r="X33" i="41"/>
  <c r="AX33" i="41" s="1"/>
  <c r="X15" i="41"/>
  <c r="X8" i="41"/>
  <c r="X17" i="41"/>
  <c r="AX28" i="41" s="1"/>
  <c r="X19" i="41"/>
  <c r="X24" i="41"/>
  <c r="X26" i="41"/>
  <c r="X20" i="4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16" i="4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18" i="41"/>
  <c r="AT29" i="41" s="1"/>
  <c r="P22" i="41"/>
  <c r="P13" i="41"/>
  <c r="P7" i="41"/>
  <c r="P33" i="41"/>
  <c r="AT33" i="41" s="1"/>
  <c r="P17" i="41"/>
  <c r="AT28" i="41" s="1"/>
  <c r="P21" i="41"/>
  <c r="P27" i="41"/>
  <c r="P25" i="41"/>
  <c r="P39" i="41"/>
  <c r="AT39" i="41" s="1"/>
  <c r="P36" i="41"/>
  <c r="AT36" i="41" s="1"/>
  <c r="P32" i="41"/>
  <c r="AT32" i="41" s="1"/>
  <c r="P15" i="41"/>
  <c r="P19" i="41"/>
  <c r="P24" i="41"/>
  <c r="P14" i="41"/>
  <c r="P10" i="41"/>
  <c r="P20" i="41"/>
  <c r="P12" i="41"/>
  <c r="P26" i="41"/>
  <c r="P30" i="41"/>
  <c r="AT30" i="41" s="1"/>
  <c r="P23" i="41"/>
  <c r="P9" i="41"/>
  <c r="P8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18" i="4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17" i="41"/>
  <c r="AB19" i="41"/>
  <c r="AB24" i="41"/>
  <c r="AB39" i="41"/>
  <c r="AZ39" i="41" s="1"/>
  <c r="AB16" i="41"/>
  <c r="AB20" i="41"/>
  <c r="AB23" i="41"/>
  <c r="AB12" i="41"/>
  <c r="AB10" i="41"/>
  <c r="AB26" i="41"/>
  <c r="AB34" i="41"/>
  <c r="AZ34" i="41" s="1"/>
  <c r="AB29" i="41"/>
  <c r="AB27" i="41"/>
  <c r="AB28" i="41"/>
  <c r="AB8" i="41"/>
  <c r="AB31" i="41"/>
  <c r="AZ31" i="41" s="1"/>
  <c r="AB43" i="41"/>
  <c r="AZ43" i="41" s="1"/>
  <c r="AB30" i="41"/>
  <c r="AZ30" i="41" s="1"/>
  <c r="AB15" i="41"/>
  <c r="AB22" i="41"/>
  <c r="AB13" i="41"/>
  <c r="AB25" i="41"/>
  <c r="AB14" i="41"/>
  <c r="AB21" i="4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16" i="4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17" i="41"/>
  <c r="H22" i="41"/>
  <c r="H29" i="41"/>
  <c r="H15" i="41"/>
  <c r="H21" i="41"/>
  <c r="H28" i="41"/>
  <c r="H27" i="41"/>
  <c r="H11" i="41"/>
  <c r="H25" i="41"/>
  <c r="H47" i="41"/>
  <c r="AP47" i="41" s="1"/>
  <c r="H30" i="41"/>
  <c r="AP30" i="41" s="1"/>
  <c r="H33" i="41"/>
  <c r="AP33" i="41" s="1"/>
  <c r="H9" i="41"/>
  <c r="H14" i="41"/>
  <c r="H49" i="41"/>
  <c r="AP49" i="41" s="1"/>
  <c r="H18" i="41"/>
  <c r="H23" i="41"/>
  <c r="H10" i="41"/>
  <c r="H36" i="41"/>
  <c r="AP36" i="41" s="1"/>
  <c r="H19" i="41"/>
  <c r="H24" i="41"/>
  <c r="H5" i="41"/>
  <c r="H20" i="4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18" i="4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16" i="41"/>
  <c r="T19" i="41"/>
  <c r="T24" i="41"/>
  <c r="T38" i="41"/>
  <c r="AV38" i="41" s="1"/>
  <c r="T31" i="41"/>
  <c r="AV31" i="41" s="1"/>
  <c r="T15" i="41"/>
  <c r="T20" i="41"/>
  <c r="T23" i="41"/>
  <c r="T12" i="41"/>
  <c r="T10" i="41"/>
  <c r="T26" i="41"/>
  <c r="T30" i="41"/>
  <c r="AV30" i="41" s="1"/>
  <c r="T13" i="41"/>
  <c r="T17" i="41"/>
  <c r="AV28" i="41" s="1"/>
  <c r="T11" i="41"/>
  <c r="T27" i="41"/>
  <c r="T25" i="41"/>
  <c r="T29" i="41"/>
  <c r="T28" i="41"/>
  <c r="AP16" i="37"/>
  <c r="AP29" i="37"/>
  <c r="AV46" i="37"/>
  <c r="AP8" i="37"/>
  <c r="AP24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21" i="37"/>
  <c r="AZ17" i="37" s="1"/>
  <c r="L21" i="37"/>
  <c r="AR17" i="37" s="1"/>
  <c r="AR72" i="37"/>
  <c r="AF21" i="37"/>
  <c r="BB17" i="37" s="1"/>
  <c r="BB72" i="37"/>
  <c r="P21" i="37"/>
  <c r="AT17" i="37" s="1"/>
  <c r="AT72" i="37"/>
  <c r="X21" i="37"/>
  <c r="AX17" i="37" s="1"/>
  <c r="AX72" i="37"/>
  <c r="AW72" i="37"/>
  <c r="V21" i="37"/>
  <c r="AW17" i="37" s="1"/>
  <c r="H21" i="37"/>
  <c r="AP17" i="37" s="1"/>
  <c r="AP72" i="37"/>
  <c r="AD21" i="37"/>
  <c r="BA17" i="37" s="1"/>
  <c r="BA72" i="37"/>
  <c r="AO72" i="37"/>
  <c r="AX31" i="10" l="1"/>
  <c r="AX33" i="10"/>
  <c r="AI33" i="34"/>
  <c r="AI25" i="34"/>
  <c r="AI24" i="34"/>
  <c r="AI32" i="34"/>
  <c r="AQ49" i="53"/>
  <c r="AU49" i="53"/>
  <c r="BB72" i="51"/>
  <c r="AP72" i="51"/>
  <c r="AX72" i="51"/>
  <c r="AV72" i="51"/>
  <c r="AT72" i="51"/>
  <c r="AR72" i="51"/>
  <c r="AV69" i="51"/>
  <c r="AS52" i="50"/>
  <c r="AU52" i="50"/>
  <c r="AY52" i="50"/>
  <c r="AW52" i="50"/>
  <c r="AS53" i="50"/>
  <c r="BC52" i="50"/>
  <c r="AQ53" i="50"/>
  <c r="AY53" i="50"/>
  <c r="AU53" i="50"/>
  <c r="AW53" i="50"/>
  <c r="BA53" i="50"/>
  <c r="AQ52" i="50"/>
  <c r="AR46" i="53"/>
  <c r="BB29" i="41"/>
  <c r="BC42" i="42"/>
  <c r="AX47" i="42"/>
  <c r="AS46" i="42"/>
  <c r="AY39" i="42"/>
  <c r="AY47" i="42"/>
  <c r="AY46" i="42"/>
  <c r="AW46" i="42"/>
  <c r="AQ47" i="42"/>
  <c r="AU47" i="42"/>
  <c r="AX68" i="43"/>
  <c r="BB71" i="43"/>
  <c r="AQ70" i="43"/>
  <c r="AQ71" i="43"/>
  <c r="AS61" i="44"/>
  <c r="AU60" i="48"/>
  <c r="AU58" i="48"/>
  <c r="AQ59" i="48"/>
  <c r="AQ58" i="48"/>
  <c r="AS58" i="48"/>
  <c r="AY58" i="48"/>
  <c r="AW58" i="48"/>
  <c r="AR60" i="48"/>
  <c r="BA60" i="48"/>
  <c r="AY66" i="44"/>
  <c r="AS63" i="44"/>
  <c r="AQ52" i="37"/>
  <c r="AY52" i="37"/>
  <c r="AX71" i="43"/>
  <c r="AP68" i="43"/>
  <c r="AR71" i="43"/>
  <c r="AZ67" i="43"/>
  <c r="AT69" i="43"/>
  <c r="AP28" i="41"/>
  <c r="AZ28" i="41"/>
  <c r="AZ29" i="41"/>
  <c r="AP29" i="41"/>
  <c r="AR29" i="41"/>
  <c r="BB28" i="41"/>
  <c r="AV29" i="41"/>
  <c r="AT26" i="41"/>
  <c r="BC28" i="41"/>
  <c r="AT27" i="41"/>
  <c r="AU42" i="42"/>
  <c r="AU41" i="42"/>
  <c r="AS42" i="42"/>
  <c r="AW38" i="42"/>
  <c r="BC44" i="42"/>
  <c r="AU43" i="42"/>
  <c r="AS47" i="42"/>
  <c r="BA47" i="42"/>
  <c r="BA41" i="42"/>
  <c r="BC43" i="42"/>
  <c r="BC39" i="42"/>
  <c r="BC45" i="42"/>
  <c r="AY42" i="42"/>
  <c r="AU46" i="42"/>
  <c r="AU40" i="42"/>
  <c r="AU45" i="42"/>
  <c r="AW45" i="42"/>
  <c r="AU38" i="42"/>
  <c r="AQ41" i="42"/>
  <c r="AY45" i="42"/>
  <c r="BA38" i="42"/>
  <c r="AY41" i="42"/>
  <c r="AW41" i="42"/>
  <c r="AY44" i="42"/>
  <c r="AW44" i="42"/>
  <c r="AU39" i="42"/>
  <c r="BB27" i="41"/>
  <c r="AV55" i="51"/>
  <c r="AI50" i="49"/>
  <c r="AL50" i="49" s="1"/>
  <c r="AX59" i="48"/>
  <c r="BC59" i="48"/>
  <c r="BA58" i="48"/>
  <c r="AX60" i="48"/>
  <c r="AW60" i="48"/>
  <c r="AR59" i="48"/>
  <c r="BA59" i="48"/>
  <c r="AX58" i="48"/>
  <c r="AU59" i="48"/>
  <c r="AS59" i="48"/>
  <c r="AR58" i="48"/>
  <c r="BC58" i="48"/>
  <c r="AS60" i="48"/>
  <c r="AQ60" i="48"/>
  <c r="AW59" i="48"/>
  <c r="AY59" i="48"/>
  <c r="AV26" i="41"/>
  <c r="AX26" i="41"/>
  <c r="AZ27" i="41"/>
  <c r="AP27" i="41"/>
  <c r="AP26" i="41"/>
  <c r="AT25" i="41"/>
  <c r="BC27" i="41"/>
  <c r="BB26" i="41"/>
  <c r="AT24" i="41"/>
  <c r="AV27" i="41"/>
  <c r="AR27" i="41"/>
  <c r="AX27" i="41"/>
  <c r="AZ26" i="41"/>
  <c r="BC25" i="41"/>
  <c r="AX42" i="42"/>
  <c r="AX40" i="42"/>
  <c r="AX44" i="42"/>
  <c r="AS44" i="42"/>
  <c r="BA44" i="42"/>
  <c r="AS43" i="42"/>
  <c r="AQ43" i="42"/>
  <c r="AY40" i="42"/>
  <c r="BA45" i="42"/>
  <c r="AS41" i="42"/>
  <c r="BC40" i="42"/>
  <c r="AW39" i="42"/>
  <c r="AW43" i="42"/>
  <c r="AU44" i="42"/>
  <c r="BA39" i="42"/>
  <c r="AX39" i="42"/>
  <c r="AX41" i="42"/>
  <c r="AQ44" i="42"/>
  <c r="AS45" i="42"/>
  <c r="AW42" i="42"/>
  <c r="BA40" i="42"/>
  <c r="BA43" i="42"/>
  <c r="AX45" i="42"/>
  <c r="AS40" i="42"/>
  <c r="AY43" i="42"/>
  <c r="AW40" i="42"/>
  <c r="BA42" i="42"/>
  <c r="AS39" i="42"/>
  <c r="BC38" i="42"/>
  <c r="AQ36" i="42"/>
  <c r="AW36" i="42"/>
  <c r="AW37" i="42"/>
  <c r="AY70" i="43"/>
  <c r="BA71" i="43"/>
  <c r="AR21" i="43"/>
  <c r="AU71" i="43"/>
  <c r="AS71" i="43"/>
  <c r="AV71" i="43"/>
  <c r="AU69" i="43"/>
  <c r="AY71" i="43"/>
  <c r="BA70" i="43"/>
  <c r="AW71" i="43"/>
  <c r="AZ71" i="43"/>
  <c r="AP60" i="43"/>
  <c r="AU29" i="37"/>
  <c r="AU28" i="37"/>
  <c r="AU36" i="37"/>
  <c r="BC51" i="37"/>
  <c r="AY50" i="37"/>
  <c r="BC50" i="37"/>
  <c r="AR70" i="43"/>
  <c r="AS68" i="43"/>
  <c r="AW70" i="43"/>
  <c r="BB60" i="43"/>
  <c r="BB56" i="43"/>
  <c r="AX66" i="43"/>
  <c r="BB66" i="43"/>
  <c r="AY64" i="44"/>
  <c r="AU65" i="44"/>
  <c r="AU64" i="44"/>
  <c r="AS65" i="44"/>
  <c r="AQ64" i="44"/>
  <c r="AY61" i="44"/>
  <c r="AQ60" i="44"/>
  <c r="BA63" i="44"/>
  <c r="BA65" i="44"/>
  <c r="AS60" i="44"/>
  <c r="AY60" i="44"/>
  <c r="AS64" i="44"/>
  <c r="AY62" i="44"/>
  <c r="AY65" i="44"/>
  <c r="AU63" i="44"/>
  <c r="AQ63" i="44"/>
  <c r="BC64" i="44"/>
  <c r="BA64" i="44"/>
  <c r="AQ62" i="44"/>
  <c r="BA62" i="44"/>
  <c r="AS66" i="44"/>
  <c r="AU62" i="44"/>
  <c r="AU66" i="44"/>
  <c r="AY63" i="44"/>
  <c r="BC63" i="44"/>
  <c r="BA66" i="44"/>
  <c r="AQ65" i="44"/>
  <c r="BA61" i="44"/>
  <c r="AS62" i="44"/>
  <c r="AQ66" i="44"/>
  <c r="AU60" i="44"/>
  <c r="BC70" i="43"/>
  <c r="AV48" i="53"/>
  <c r="AY48" i="53"/>
  <c r="AR48" i="53"/>
  <c r="BC48" i="53"/>
  <c r="AZ48" i="53"/>
  <c r="AQ48" i="53"/>
  <c r="AY47" i="53"/>
  <c r="AU70" i="43"/>
  <c r="AW69" i="43"/>
  <c r="AZ70" i="43"/>
  <c r="AV69" i="43"/>
  <c r="AW68" i="43"/>
  <c r="AP70" i="43"/>
  <c r="BA68" i="43"/>
  <c r="BC68" i="43"/>
  <c r="AR69" i="43"/>
  <c r="AX59" i="43"/>
  <c r="AR68" i="43"/>
  <c r="AZ68" i="43"/>
  <c r="AY68" i="43"/>
  <c r="AS69" i="43"/>
  <c r="BA69" i="43"/>
  <c r="BC69" i="43"/>
  <c r="AQ68" i="43"/>
  <c r="AY69" i="43"/>
  <c r="AZ69" i="43"/>
  <c r="AP69" i="43"/>
  <c r="AT70" i="43"/>
  <c r="AX70" i="43"/>
  <c r="AQ69" i="43"/>
  <c r="AU68" i="43"/>
  <c r="AV70" i="43"/>
  <c r="AV68" i="43"/>
  <c r="AS70" i="43"/>
  <c r="AQ50" i="37"/>
  <c r="AU34" i="37"/>
  <c r="AQ38" i="42"/>
  <c r="AQ37" i="42"/>
  <c r="AS38" i="42"/>
  <c r="AY38" i="42"/>
  <c r="AX38" i="42"/>
  <c r="AI12" i="43"/>
  <c r="AL12" i="43" s="1"/>
  <c r="AQ46" i="53"/>
  <c r="AR47" i="53"/>
  <c r="BC45" i="53"/>
  <c r="AQ47" i="53"/>
  <c r="AZ46" i="53"/>
  <c r="AZ47" i="53"/>
  <c r="AV47" i="53"/>
  <c r="BC46" i="53"/>
  <c r="AU47" i="53"/>
  <c r="AV46" i="53"/>
  <c r="AU46" i="53"/>
  <c r="BC47" i="53"/>
  <c r="AQ41" i="53"/>
  <c r="AY71" i="51"/>
  <c r="AT69" i="51"/>
  <c r="AQ70" i="51"/>
  <c r="AP70" i="51"/>
  <c r="AU68" i="51"/>
  <c r="BC71" i="51"/>
  <c r="BB68" i="51"/>
  <c r="AY69" i="51"/>
  <c r="BC68" i="51"/>
  <c r="AU70" i="51"/>
  <c r="AX70" i="51"/>
  <c r="AP68" i="51"/>
  <c r="AT68" i="51"/>
  <c r="AV71" i="51"/>
  <c r="BB71" i="51"/>
  <c r="AY68" i="51"/>
  <c r="AU69" i="51"/>
  <c r="AQ69" i="51"/>
  <c r="AT70" i="51"/>
  <c r="AR69" i="51"/>
  <c r="AP69" i="51"/>
  <c r="AP71" i="51"/>
  <c r="AX71" i="51"/>
  <c r="AQ68" i="51"/>
  <c r="AT71" i="51"/>
  <c r="AR66" i="51"/>
  <c r="AR68" i="51"/>
  <c r="AU71" i="51"/>
  <c r="AX68" i="51"/>
  <c r="AQ71" i="51"/>
  <c r="AX69" i="51"/>
  <c r="BC69" i="51"/>
  <c r="AY70" i="51"/>
  <c r="BB70" i="51"/>
  <c r="AR71" i="51"/>
  <c r="AR56" i="51"/>
  <c r="AV68" i="51"/>
  <c r="BC70" i="51"/>
  <c r="BB69" i="51"/>
  <c r="AS59" i="44"/>
  <c r="AS57" i="48"/>
  <c r="BC58" i="44"/>
  <c r="BC55" i="48"/>
  <c r="AR56" i="48"/>
  <c r="BA55" i="48"/>
  <c r="AW52" i="48"/>
  <c r="AW51" i="48"/>
  <c r="AR55" i="48"/>
  <c r="AQ55" i="48"/>
  <c r="BC57" i="48"/>
  <c r="BA56" i="48"/>
  <c r="AW57" i="48"/>
  <c r="AY55" i="48"/>
  <c r="BA57" i="48"/>
  <c r="AX57" i="48"/>
  <c r="AS56" i="48"/>
  <c r="AQ57" i="48"/>
  <c r="AU55" i="48"/>
  <c r="AW56" i="48"/>
  <c r="AR57" i="48"/>
  <c r="AW50" i="48"/>
  <c r="AQ56" i="48"/>
  <c r="AX56" i="48"/>
  <c r="AU56" i="48"/>
  <c r="AU57" i="48"/>
  <c r="AS55" i="48"/>
  <c r="AW55" i="48"/>
  <c r="AY57" i="48"/>
  <c r="AX55" i="48"/>
  <c r="BC56" i="48"/>
  <c r="AY56" i="48"/>
  <c r="AS58" i="44"/>
  <c r="AQ57" i="44"/>
  <c r="BA58" i="44"/>
  <c r="BC32" i="52"/>
  <c r="AV61" i="51"/>
  <c r="AY57" i="44"/>
  <c r="BA67" i="43"/>
  <c r="AU66" i="43"/>
  <c r="AY58" i="44"/>
  <c r="AU57" i="44"/>
  <c r="AQ59" i="44"/>
  <c r="AQ17" i="44"/>
  <c r="AU58" i="44"/>
  <c r="AS57" i="44"/>
  <c r="AQ58" i="44"/>
  <c r="BA59" i="44"/>
  <c r="AY59" i="44"/>
  <c r="AU59" i="44"/>
  <c r="BA57" i="44"/>
  <c r="AY56" i="44"/>
  <c r="BC59" i="44"/>
  <c r="BC57" i="44"/>
  <c r="AW66" i="43"/>
  <c r="AR54" i="51"/>
  <c r="AX64" i="43"/>
  <c r="AW58" i="43"/>
  <c r="AW67" i="43"/>
  <c r="BB62" i="43"/>
  <c r="BC67" i="43"/>
  <c r="AQ66" i="43"/>
  <c r="AP64" i="43"/>
  <c r="AQ67" i="43"/>
  <c r="AR67" i="43"/>
  <c r="AY67" i="43"/>
  <c r="AY66" i="43"/>
  <c r="AT67" i="43"/>
  <c r="AP63" i="43"/>
  <c r="AU67" i="43"/>
  <c r="BB58" i="43"/>
  <c r="AT66" i="43"/>
  <c r="AS67" i="43"/>
  <c r="AR65" i="43"/>
  <c r="AV66" i="43"/>
  <c r="AP67" i="43"/>
  <c r="AP66" i="43"/>
  <c r="BB41" i="43"/>
  <c r="AP54" i="43"/>
  <c r="AT63" i="43"/>
  <c r="BA66" i="43"/>
  <c r="AS66" i="43"/>
  <c r="BC66" i="43"/>
  <c r="AR66" i="43"/>
  <c r="AZ66" i="43"/>
  <c r="AX63" i="43"/>
  <c r="BB67" i="43"/>
  <c r="AV67" i="43"/>
  <c r="AX67" i="43"/>
  <c r="BB66" i="51"/>
  <c r="AI15" i="37"/>
  <c r="AL15" i="37" s="1"/>
  <c r="BA56" i="44"/>
  <c r="AZ70" i="46"/>
  <c r="AI52" i="37"/>
  <c r="AY51" i="37"/>
  <c r="AR56" i="37"/>
  <c r="BB56" i="37"/>
  <c r="BC67" i="37"/>
  <c r="AY49" i="37"/>
  <c r="BC62" i="37"/>
  <c r="BC68" i="37"/>
  <c r="AY47" i="37"/>
  <c r="AY55" i="37"/>
  <c r="AY68" i="37"/>
  <c r="BC71" i="37"/>
  <c r="BD71" i="37" s="1"/>
  <c r="BE71" i="37" s="1"/>
  <c r="BF71" i="37" s="1"/>
  <c r="BG71" i="37" s="1"/>
  <c r="BH71" i="37" s="1"/>
  <c r="BI71" i="37" s="1"/>
  <c r="BJ71" i="37" s="1"/>
  <c r="BK71" i="37" s="1"/>
  <c r="AW56" i="37"/>
  <c r="AY54" i="37"/>
  <c r="BC69" i="37"/>
  <c r="AU9" i="37"/>
  <c r="BC59" i="37"/>
  <c r="BC65" i="37"/>
  <c r="AP56" i="37"/>
  <c r="BC55" i="37"/>
  <c r="BC53" i="37"/>
  <c r="AQ61" i="37"/>
  <c r="AQ54" i="37"/>
  <c r="AQ51" i="37"/>
  <c r="AY53" i="37"/>
  <c r="BC57" i="37"/>
  <c r="BC52" i="37"/>
  <c r="AT56" i="37"/>
  <c r="AQ57" i="37"/>
  <c r="AY64" i="37"/>
  <c r="AY56" i="37"/>
  <c r="AY65" i="37"/>
  <c r="BC61" i="37"/>
  <c r="AZ56" i="37"/>
  <c r="BA56" i="37"/>
  <c r="AX56" i="37"/>
  <c r="AZ62" i="43"/>
  <c r="AU66" i="51"/>
  <c r="AU61" i="43"/>
  <c r="AQ45" i="53"/>
  <c r="BB42" i="43"/>
  <c r="AQ33" i="52"/>
  <c r="AY46" i="37"/>
  <c r="AW19" i="37"/>
  <c r="AY13" i="37"/>
  <c r="AU33" i="37"/>
  <c r="AQ49" i="37"/>
  <c r="BC49" i="37"/>
  <c r="AU44" i="53"/>
  <c r="AQ51" i="50"/>
  <c r="AV63" i="43"/>
  <c r="AV62" i="43"/>
  <c r="AZ65" i="43"/>
  <c r="AI29" i="37"/>
  <c r="AL29" i="37" s="1"/>
  <c r="AP61" i="43"/>
  <c r="AS60" i="43"/>
  <c r="AW60" i="43"/>
  <c r="AW62" i="43"/>
  <c r="AI26" i="37"/>
  <c r="AL26" i="37" s="1"/>
  <c r="BB52" i="43"/>
  <c r="AI110" i="49"/>
  <c r="AJ110" i="49" s="1"/>
  <c r="AZ45" i="53"/>
  <c r="AR67" i="51"/>
  <c r="AI165" i="49"/>
  <c r="AJ165" i="49" s="1"/>
  <c r="AI146" i="49"/>
  <c r="AJ146" i="49" s="1"/>
  <c r="AI73" i="49"/>
  <c r="AL73" i="49" s="1"/>
  <c r="AM73" i="49" s="1"/>
  <c r="AI114" i="49"/>
  <c r="AJ114" i="49" s="1"/>
  <c r="AI117" i="45"/>
  <c r="AI132" i="45"/>
  <c r="AZ25" i="41"/>
  <c r="AV65" i="43"/>
  <c r="AZ39" i="53"/>
  <c r="AU56" i="44"/>
  <c r="BC66" i="51"/>
  <c r="AI131" i="49"/>
  <c r="AJ131" i="49" s="1"/>
  <c r="BB25" i="41"/>
  <c r="AU62" i="43"/>
  <c r="AV64" i="43"/>
  <c r="AW64" i="43"/>
  <c r="AI193" i="49"/>
  <c r="AJ193" i="49" s="1"/>
  <c r="AI124" i="49"/>
  <c r="AJ124" i="49" s="1"/>
  <c r="AR55" i="51"/>
  <c r="AY32" i="52"/>
  <c r="AI99" i="49"/>
  <c r="AL99" i="49" s="1"/>
  <c r="AI148" i="49"/>
  <c r="AJ148" i="49" s="1"/>
  <c r="AI142" i="49"/>
  <c r="AJ142" i="49" s="1"/>
  <c r="AI111" i="45"/>
  <c r="AI177" i="49"/>
  <c r="AJ177" i="49" s="1"/>
  <c r="AI90" i="49"/>
  <c r="AL90" i="49" s="1"/>
  <c r="AI63" i="45"/>
  <c r="AL63" i="45" s="1"/>
  <c r="AI91" i="49"/>
  <c r="AL91" i="49" s="1"/>
  <c r="AI118" i="49"/>
  <c r="AJ118" i="49" s="1"/>
  <c r="AI70" i="49"/>
  <c r="AJ70" i="49" s="1"/>
  <c r="AI173" i="49"/>
  <c r="AJ173" i="49" s="1"/>
  <c r="AI129" i="49"/>
  <c r="AJ129" i="49" s="1"/>
  <c r="AI127" i="49"/>
  <c r="AJ127" i="49" s="1"/>
  <c r="AI98" i="49"/>
  <c r="AL98" i="49" s="1"/>
  <c r="AI184" i="49"/>
  <c r="AJ184" i="49" s="1"/>
  <c r="AI208" i="49"/>
  <c r="AJ208" i="49" s="1"/>
  <c r="AI95" i="49"/>
  <c r="AJ95" i="49" s="1"/>
  <c r="AI110" i="45"/>
  <c r="AI131" i="45"/>
  <c r="AI121" i="45"/>
  <c r="AI125" i="45"/>
  <c r="AI121" i="49"/>
  <c r="AJ121" i="49" s="1"/>
  <c r="AI119" i="49"/>
  <c r="AJ119" i="49" s="1"/>
  <c r="AI139" i="49"/>
  <c r="AJ139" i="49" s="1"/>
  <c r="AI134" i="49"/>
  <c r="AJ134" i="49" s="1"/>
  <c r="AI130" i="45"/>
  <c r="AY63" i="43"/>
  <c r="AI65" i="49"/>
  <c r="AI116" i="45"/>
  <c r="AI112" i="45"/>
  <c r="AI115" i="45"/>
  <c r="AI58" i="45"/>
  <c r="AI81" i="49"/>
  <c r="AJ81" i="49" s="1"/>
  <c r="AI157" i="49"/>
  <c r="AJ157" i="49" s="1"/>
  <c r="AI122" i="49"/>
  <c r="AJ122" i="49" s="1"/>
  <c r="AI154" i="49"/>
  <c r="AJ154" i="49" s="1"/>
  <c r="AI179" i="49"/>
  <c r="AJ179" i="49" s="1"/>
  <c r="AI156" i="49"/>
  <c r="AJ156" i="49" s="1"/>
  <c r="AI192" i="49"/>
  <c r="AJ192" i="49" s="1"/>
  <c r="AI207" i="49"/>
  <c r="AJ207" i="49" s="1"/>
  <c r="AI123" i="49"/>
  <c r="AJ123" i="49" s="1"/>
  <c r="AI190" i="49"/>
  <c r="AJ190" i="49" s="1"/>
  <c r="AI31" i="49"/>
  <c r="AL31" i="49" s="1"/>
  <c r="AI120" i="49"/>
  <c r="AJ120" i="49" s="1"/>
  <c r="AI128" i="45"/>
  <c r="AI114" i="45"/>
  <c r="AI133" i="49"/>
  <c r="AJ133" i="49" s="1"/>
  <c r="AI145" i="49"/>
  <c r="AJ145" i="49" s="1"/>
  <c r="AI74" i="49"/>
  <c r="AL74" i="49" s="1"/>
  <c r="AM74" i="49" s="1"/>
  <c r="AI115" i="49"/>
  <c r="AJ115" i="49" s="1"/>
  <c r="AI116" i="49"/>
  <c r="AJ116" i="49" s="1"/>
  <c r="AI187" i="49"/>
  <c r="AJ187" i="49" s="1"/>
  <c r="AI60" i="45"/>
  <c r="AI182" i="49"/>
  <c r="AJ182" i="49" s="1"/>
  <c r="AI150" i="49"/>
  <c r="AJ150" i="49" s="1"/>
  <c r="AI137" i="49"/>
  <c r="AJ137" i="49" s="1"/>
  <c r="AI77" i="49"/>
  <c r="AL77" i="49" s="1"/>
  <c r="AM77" i="49" s="1"/>
  <c r="AI72" i="49"/>
  <c r="AJ72" i="49" s="1"/>
  <c r="AI79" i="49"/>
  <c r="AI183" i="49"/>
  <c r="AJ183" i="49" s="1"/>
  <c r="AI80" i="49"/>
  <c r="AI126" i="45"/>
  <c r="AI167" i="49"/>
  <c r="AJ167" i="49" s="1"/>
  <c r="AI112" i="49"/>
  <c r="AJ112" i="49" s="1"/>
  <c r="AI198" i="49"/>
  <c r="AJ198" i="49" s="1"/>
  <c r="AI43" i="45"/>
  <c r="AI61" i="45"/>
  <c r="AI196" i="49"/>
  <c r="AJ196" i="49" s="1"/>
  <c r="AI82" i="49"/>
  <c r="AL82" i="49" s="1"/>
  <c r="AI166" i="49"/>
  <c r="AJ166" i="49" s="1"/>
  <c r="AI129" i="45"/>
  <c r="AI125" i="49"/>
  <c r="AJ125" i="49" s="1"/>
  <c r="AI96" i="49"/>
  <c r="AJ96" i="49" s="1"/>
  <c r="AI197" i="49"/>
  <c r="AJ197" i="49" s="1"/>
  <c r="AI181" i="49"/>
  <c r="AJ181" i="49" s="1"/>
  <c r="AI176" i="49"/>
  <c r="AJ176" i="49" s="1"/>
  <c r="AI161" i="49"/>
  <c r="AJ161" i="49" s="1"/>
  <c r="AI75" i="49"/>
  <c r="AI202" i="49"/>
  <c r="AJ202" i="49" s="1"/>
  <c r="AI160" i="49"/>
  <c r="AJ160" i="49" s="1"/>
  <c r="AI199" i="49"/>
  <c r="AJ199" i="49" s="1"/>
  <c r="AI69" i="49"/>
  <c r="AJ69" i="49" s="1"/>
  <c r="AI175" i="49"/>
  <c r="AJ175" i="49" s="1"/>
  <c r="AI136" i="49"/>
  <c r="AJ136" i="49" s="1"/>
  <c r="AI153" i="49"/>
  <c r="AJ153" i="49" s="1"/>
  <c r="AI194" i="49"/>
  <c r="AJ194" i="49" s="1"/>
  <c r="AI178" i="49"/>
  <c r="AJ178" i="49" s="1"/>
  <c r="AI149" i="49"/>
  <c r="AJ149" i="49" s="1"/>
  <c r="AI162" i="49"/>
  <c r="AJ162" i="49" s="1"/>
  <c r="AI92" i="49"/>
  <c r="AL92" i="49" s="1"/>
  <c r="AI201" i="49"/>
  <c r="AJ201" i="49" s="1"/>
  <c r="AI195" i="49"/>
  <c r="AJ195" i="49" s="1"/>
  <c r="AI76" i="49"/>
  <c r="AL76" i="49" s="1"/>
  <c r="AM76" i="49" s="1"/>
  <c r="AI171" i="49"/>
  <c r="AJ171" i="49" s="1"/>
  <c r="AI172" i="49"/>
  <c r="AJ172" i="49" s="1"/>
  <c r="AI152" i="49"/>
  <c r="AJ152" i="49" s="1"/>
  <c r="AI85" i="49"/>
  <c r="AJ85" i="49" s="1"/>
  <c r="AI191" i="49"/>
  <c r="AJ191" i="49" s="1"/>
  <c r="AI159" i="49"/>
  <c r="AJ159" i="49" s="1"/>
  <c r="AI93" i="49"/>
  <c r="AJ93" i="49" s="1"/>
  <c r="AI141" i="49"/>
  <c r="AJ141" i="49" s="1"/>
  <c r="AI158" i="49"/>
  <c r="AJ158" i="49" s="1"/>
  <c r="AI119" i="45"/>
  <c r="AI52" i="45"/>
  <c r="AI113" i="49"/>
  <c r="AJ113" i="49" s="1"/>
  <c r="AI164" i="49"/>
  <c r="AJ164" i="49" s="1"/>
  <c r="AI200" i="49"/>
  <c r="AJ200" i="49" s="1"/>
  <c r="AI118" i="45"/>
  <c r="AI123" i="45"/>
  <c r="AI127" i="45"/>
  <c r="AI53" i="45"/>
  <c r="AI124" i="45"/>
  <c r="AI163" i="49"/>
  <c r="AJ163" i="49" s="1"/>
  <c r="AI87" i="49"/>
  <c r="AJ87" i="49" s="1"/>
  <c r="AI138" i="49"/>
  <c r="AJ138" i="49" s="1"/>
  <c r="AI169" i="49"/>
  <c r="AJ169" i="49" s="1"/>
  <c r="AI128" i="49"/>
  <c r="AJ128" i="49" s="1"/>
  <c r="AI94" i="49"/>
  <c r="AJ94" i="49" s="1"/>
  <c r="AI84" i="49"/>
  <c r="AL84" i="49" s="1"/>
  <c r="AI189" i="49"/>
  <c r="AJ189" i="49" s="1"/>
  <c r="AI205" i="49"/>
  <c r="AJ205" i="49" s="1"/>
  <c r="AI180" i="49"/>
  <c r="AJ180" i="49" s="1"/>
  <c r="AI86" i="49"/>
  <c r="AL86" i="49" s="1"/>
  <c r="AI143" i="49"/>
  <c r="AJ143" i="49" s="1"/>
  <c r="AI151" i="49"/>
  <c r="AJ151" i="49" s="1"/>
  <c r="AI126" i="49"/>
  <c r="AJ126" i="49" s="1"/>
  <c r="AI71" i="49"/>
  <c r="AJ71" i="49" s="1"/>
  <c r="AI89" i="49"/>
  <c r="AL89" i="49" s="1"/>
  <c r="AU63" i="43"/>
  <c r="AI113" i="45"/>
  <c r="AI155" i="49"/>
  <c r="AJ155" i="49" s="1"/>
  <c r="AI206" i="49"/>
  <c r="AJ206" i="49" s="1"/>
  <c r="AI144" i="49"/>
  <c r="AJ144" i="49" s="1"/>
  <c r="AI83" i="49"/>
  <c r="AJ83" i="49" s="1"/>
  <c r="AI174" i="49"/>
  <c r="AJ174" i="49" s="1"/>
  <c r="AI140" i="49"/>
  <c r="AJ140" i="49" s="1"/>
  <c r="AI100" i="49"/>
  <c r="AJ100" i="49" s="1"/>
  <c r="AI58" i="49"/>
  <c r="AI130" i="49"/>
  <c r="AJ130" i="49" s="1"/>
  <c r="AI78" i="49"/>
  <c r="AL78" i="49" s="1"/>
  <c r="AM78" i="49" s="1"/>
  <c r="AI186" i="49"/>
  <c r="AJ186" i="49" s="1"/>
  <c r="AI170" i="49"/>
  <c r="AJ170" i="49" s="1"/>
  <c r="AI204" i="49"/>
  <c r="AJ204" i="49" s="1"/>
  <c r="AI117" i="49"/>
  <c r="AJ117" i="49" s="1"/>
  <c r="AI168" i="49"/>
  <c r="AJ168" i="49" s="1"/>
  <c r="AI188" i="49"/>
  <c r="AJ188" i="49" s="1"/>
  <c r="AI111" i="49"/>
  <c r="AJ111" i="49" s="1"/>
  <c r="AI135" i="49"/>
  <c r="AJ135" i="49" s="1"/>
  <c r="AI147" i="49"/>
  <c r="AJ147" i="49" s="1"/>
  <c r="AI66" i="49"/>
  <c r="AI88" i="49"/>
  <c r="AJ88" i="49" s="1"/>
  <c r="AS59" i="43"/>
  <c r="BA64" i="43"/>
  <c r="AI59" i="45"/>
  <c r="AI120" i="45"/>
  <c r="AI203" i="49"/>
  <c r="AJ203" i="49" s="1"/>
  <c r="AI97" i="49"/>
  <c r="AL97" i="49" s="1"/>
  <c r="AI132" i="49"/>
  <c r="AJ132" i="49" s="1"/>
  <c r="AI185" i="49"/>
  <c r="AJ185" i="49" s="1"/>
  <c r="AI122" i="45"/>
  <c r="AJ99" i="49"/>
  <c r="AY51" i="50"/>
  <c r="AQ65" i="51"/>
  <c r="BB67" i="51"/>
  <c r="AY42" i="53"/>
  <c r="BC49" i="50"/>
  <c r="AX66" i="51"/>
  <c r="AV41" i="53"/>
  <c r="AI50" i="37"/>
  <c r="AX33" i="52"/>
  <c r="AR38" i="53"/>
  <c r="AT61" i="43"/>
  <c r="BB33" i="52"/>
  <c r="AX65" i="43"/>
  <c r="AT23" i="41"/>
  <c r="AX24" i="41"/>
  <c r="BC21" i="41"/>
  <c r="AI25" i="37"/>
  <c r="AL25" i="37" s="1"/>
  <c r="AI14" i="37"/>
  <c r="AL14" i="37" s="1"/>
  <c r="AI12" i="37"/>
  <c r="AL12" i="37" s="1"/>
  <c r="AP65" i="43"/>
  <c r="BB37" i="43"/>
  <c r="AS63" i="43"/>
  <c r="BC62" i="43"/>
  <c r="AQ65" i="43"/>
  <c r="AU64" i="43"/>
  <c r="AU60" i="43"/>
  <c r="AV61" i="43"/>
  <c r="AZ59" i="43"/>
  <c r="AT64" i="43"/>
  <c r="BC65" i="43"/>
  <c r="AR61" i="43"/>
  <c r="AY62" i="43"/>
  <c r="BB63" i="43"/>
  <c r="AT60" i="43"/>
  <c r="AQ55" i="44"/>
  <c r="AI30" i="44"/>
  <c r="AL30" i="44" s="1"/>
  <c r="AI65" i="44"/>
  <c r="AS56" i="44"/>
  <c r="AI6" i="44"/>
  <c r="AL6" i="44" s="1"/>
  <c r="BC49" i="44"/>
  <c r="AQ49" i="50"/>
  <c r="BA50" i="50"/>
  <c r="AT67" i="51"/>
  <c r="AU67" i="51"/>
  <c r="AQ67" i="51"/>
  <c r="AV67" i="51"/>
  <c r="AP61" i="51"/>
  <c r="AP57" i="51"/>
  <c r="AP63" i="51"/>
  <c r="AP33" i="52"/>
  <c r="AV33" i="52"/>
  <c r="AR33" i="52"/>
  <c r="BB32" i="52"/>
  <c r="AZ32" i="52"/>
  <c r="AT33" i="52"/>
  <c r="AR41" i="53"/>
  <c r="AZ42" i="53"/>
  <c r="AV43" i="53"/>
  <c r="AZ44" i="53"/>
  <c r="AV44" i="53"/>
  <c r="AZ43" i="53"/>
  <c r="AZ41" i="53"/>
  <c r="AY41" i="53"/>
  <c r="AR44" i="53"/>
  <c r="AU45" i="53"/>
  <c r="BC41" i="53"/>
  <c r="AY44" i="53"/>
  <c r="AQ43" i="53"/>
  <c r="AQ44" i="53"/>
  <c r="AV42" i="53"/>
  <c r="BC43" i="53"/>
  <c r="AQ40" i="53"/>
  <c r="AV45" i="53"/>
  <c r="AR42" i="53"/>
  <c r="AR43" i="53"/>
  <c r="AY45" i="53"/>
  <c r="AQ42" i="53"/>
  <c r="BC44" i="53"/>
  <c r="AR45" i="53"/>
  <c r="AY43" i="53"/>
  <c r="BC42" i="53"/>
  <c r="AU41" i="53"/>
  <c r="AU42" i="53"/>
  <c r="AY38" i="53"/>
  <c r="BC40" i="53"/>
  <c r="AI5" i="53"/>
  <c r="AL5" i="53" s="1"/>
  <c r="AU38" i="53"/>
  <c r="AU29" i="53"/>
  <c r="AI29" i="53"/>
  <c r="AL29" i="53" s="1"/>
  <c r="AU33" i="52"/>
  <c r="AY28" i="52"/>
  <c r="AY29" i="52"/>
  <c r="AP32" i="52"/>
  <c r="AV32" i="52"/>
  <c r="AR32" i="52"/>
  <c r="AX32" i="52"/>
  <c r="AQ20" i="52"/>
  <c r="AT32" i="52"/>
  <c r="AZ33" i="52"/>
  <c r="BC33" i="52"/>
  <c r="AY33" i="52"/>
  <c r="AQ31" i="52"/>
  <c r="BC31" i="52"/>
  <c r="AY64" i="51"/>
  <c r="AV66" i="51"/>
  <c r="AP67" i="51"/>
  <c r="AX67" i="51"/>
  <c r="AY67" i="51"/>
  <c r="AV36" i="51"/>
  <c r="AP66" i="51"/>
  <c r="AT66" i="51"/>
  <c r="AQ66" i="51"/>
  <c r="AR57" i="51"/>
  <c r="AV64" i="51"/>
  <c r="BC67" i="51"/>
  <c r="AY66" i="51"/>
  <c r="AY56" i="51"/>
  <c r="AQ60" i="51"/>
  <c r="BC54" i="51"/>
  <c r="AT57" i="51"/>
  <c r="AT61" i="51"/>
  <c r="AT64" i="51"/>
  <c r="AR65" i="51"/>
  <c r="BB63" i="51"/>
  <c r="AX57" i="51"/>
  <c r="AQ61" i="51"/>
  <c r="BC60" i="51"/>
  <c r="AY55" i="51"/>
  <c r="AT65" i="51"/>
  <c r="AX56" i="51"/>
  <c r="AI32" i="51"/>
  <c r="AL32" i="51" s="1"/>
  <c r="AT58" i="51"/>
  <c r="AT55" i="51"/>
  <c r="AQ57" i="51"/>
  <c r="AQ63" i="51"/>
  <c r="AU51" i="50"/>
  <c r="BC51" i="50"/>
  <c r="BA51" i="50"/>
  <c r="AW51" i="50"/>
  <c r="AS51" i="50"/>
  <c r="AU49" i="50"/>
  <c r="AU50" i="50"/>
  <c r="AY50" i="50"/>
  <c r="AI12" i="50"/>
  <c r="AL12" i="50" s="1"/>
  <c r="AR54" i="48"/>
  <c r="AR51" i="48"/>
  <c r="AS50" i="48"/>
  <c r="AU54" i="48"/>
  <c r="BC54" i="48"/>
  <c r="AI52" i="48"/>
  <c r="AL52" i="48" s="1"/>
  <c r="AY53" i="48"/>
  <c r="AI13" i="47"/>
  <c r="AL13" i="47" s="1"/>
  <c r="AI71" i="47"/>
  <c r="AL71" i="47" s="1"/>
  <c r="AI74" i="47"/>
  <c r="AL74" i="47" s="1"/>
  <c r="AI73" i="47"/>
  <c r="AL73" i="47" s="1"/>
  <c r="AI62" i="47"/>
  <c r="AL62" i="47" s="1"/>
  <c r="AM62" i="47" s="1"/>
  <c r="AI128" i="47"/>
  <c r="AL128" i="47" s="1"/>
  <c r="AM128" i="47" s="1"/>
  <c r="AI132" i="47"/>
  <c r="AL132" i="47" s="1"/>
  <c r="AM132" i="47" s="1"/>
  <c r="AI133" i="47"/>
  <c r="AL133" i="47" s="1"/>
  <c r="AM133" i="47" s="1"/>
  <c r="AI44" i="47"/>
  <c r="AL44" i="47" s="1"/>
  <c r="AI131" i="47"/>
  <c r="AL131" i="47" s="1"/>
  <c r="AM131" i="47" s="1"/>
  <c r="AI22" i="47"/>
  <c r="AL22" i="47" s="1"/>
  <c r="AI47" i="47"/>
  <c r="AL47" i="47" s="1"/>
  <c r="AI21" i="47"/>
  <c r="AL21" i="47" s="1"/>
  <c r="AI55" i="47"/>
  <c r="AL55" i="47" s="1"/>
  <c r="AI84" i="47"/>
  <c r="AL84" i="47" s="1"/>
  <c r="AI37" i="47"/>
  <c r="AL37" i="47" s="1"/>
  <c r="AI32" i="47"/>
  <c r="AL32" i="47" s="1"/>
  <c r="AI16" i="47"/>
  <c r="AL16" i="47" s="1"/>
  <c r="AI76" i="47"/>
  <c r="AL76" i="47" s="1"/>
  <c r="AI124" i="47"/>
  <c r="AL124" i="47" s="1"/>
  <c r="AM124" i="47" s="1"/>
  <c r="AI109" i="47"/>
  <c r="AL109" i="47" s="1"/>
  <c r="AM109" i="47" s="1"/>
  <c r="AI75" i="45"/>
  <c r="AL75" i="45" s="1"/>
  <c r="AI72" i="45"/>
  <c r="AL72" i="45" s="1"/>
  <c r="AI64" i="45"/>
  <c r="AL64" i="45" s="1"/>
  <c r="AI97" i="45"/>
  <c r="AL97" i="45" s="1"/>
  <c r="AI66" i="45"/>
  <c r="AL66" i="45" s="1"/>
  <c r="AI74" i="45"/>
  <c r="AL74" i="45" s="1"/>
  <c r="AI7" i="45"/>
  <c r="AL7" i="45" s="1"/>
  <c r="AI29" i="45"/>
  <c r="AL29" i="45" s="1"/>
  <c r="AQ56" i="44"/>
  <c r="BC56" i="44"/>
  <c r="AI46" i="44"/>
  <c r="AI69" i="44"/>
  <c r="AI36" i="44"/>
  <c r="AL36" i="44" s="1"/>
  <c r="AI49" i="44"/>
  <c r="AI5" i="44"/>
  <c r="AL5" i="44" s="1"/>
  <c r="AI22" i="44"/>
  <c r="AL22" i="44" s="1"/>
  <c r="AI58" i="44"/>
  <c r="AU65" i="43"/>
  <c r="AZ60" i="43"/>
  <c r="AW61" i="43"/>
  <c r="AV59" i="43"/>
  <c r="AR60" i="43"/>
  <c r="AP62" i="43"/>
  <c r="AS64" i="43"/>
  <c r="BC59" i="43"/>
  <c r="AQ62" i="43"/>
  <c r="AS61" i="43"/>
  <c r="BA59" i="43"/>
  <c r="AQ59" i="43"/>
  <c r="AY64" i="43"/>
  <c r="AY65" i="43"/>
  <c r="AZ64" i="43"/>
  <c r="AS65" i="43"/>
  <c r="BA63" i="43"/>
  <c r="BC60" i="43"/>
  <c r="BC63" i="43"/>
  <c r="AQ60" i="43"/>
  <c r="AQ63" i="43"/>
  <c r="AR63" i="43"/>
  <c r="AY61" i="43"/>
  <c r="AY60" i="43"/>
  <c r="AZ61" i="43"/>
  <c r="BA60" i="43"/>
  <c r="BA65" i="43"/>
  <c r="BC64" i="43"/>
  <c r="AQ61" i="43"/>
  <c r="AR64" i="43"/>
  <c r="AW63" i="43"/>
  <c r="AV60" i="43"/>
  <c r="AZ63" i="43"/>
  <c r="BB65" i="43"/>
  <c r="AT65" i="43"/>
  <c r="AT62" i="43"/>
  <c r="BB61" i="43"/>
  <c r="AS50" i="43"/>
  <c r="AS62" i="43"/>
  <c r="BA62" i="43"/>
  <c r="BA61" i="43"/>
  <c r="BC61" i="43"/>
  <c r="AQ64" i="43"/>
  <c r="AR62" i="43"/>
  <c r="AW65" i="43"/>
  <c r="AU54" i="43"/>
  <c r="AV57" i="43"/>
  <c r="AX62" i="43"/>
  <c r="AX61" i="43"/>
  <c r="AX51" i="43"/>
  <c r="AT56" i="43"/>
  <c r="AU59" i="43"/>
  <c r="AY59" i="43"/>
  <c r="AI8" i="43"/>
  <c r="AL8" i="43" s="1"/>
  <c r="AW59" i="43"/>
  <c r="AI22" i="37"/>
  <c r="AL22" i="37" s="1"/>
  <c r="AI39" i="37"/>
  <c r="AI10" i="37"/>
  <c r="AL10" i="37" s="1"/>
  <c r="AI37" i="37"/>
  <c r="AI13" i="37"/>
  <c r="AL13" i="37" s="1"/>
  <c r="AI20" i="37"/>
  <c r="AL20" i="37" s="1"/>
  <c r="AY48" i="37"/>
  <c r="AI38" i="37"/>
  <c r="AY44" i="37"/>
  <c r="AQ6" i="42"/>
  <c r="AR25" i="41"/>
  <c r="AX25" i="41"/>
  <c r="AP20" i="41"/>
  <c r="AZ24" i="41"/>
  <c r="BC24" i="41"/>
  <c r="AV25" i="41"/>
  <c r="AV22" i="41"/>
  <c r="BC23" i="41"/>
  <c r="AY39" i="53"/>
  <c r="AZ36" i="53"/>
  <c r="AI19" i="53"/>
  <c r="AL19" i="53" s="1"/>
  <c r="AI9" i="53"/>
  <c r="AL9" i="53" s="1"/>
  <c r="AI13" i="53"/>
  <c r="AL13" i="53" s="1"/>
  <c r="AI10" i="53"/>
  <c r="AL10" i="53" s="1"/>
  <c r="AI40" i="53"/>
  <c r="AL40" i="53" s="1"/>
  <c r="AI8" i="53"/>
  <c r="AL8" i="53" s="1"/>
  <c r="AI45" i="53"/>
  <c r="AL45" i="53" s="1"/>
  <c r="AV40" i="53"/>
  <c r="AZ38" i="53"/>
  <c r="AY36" i="53"/>
  <c r="AI6" i="53"/>
  <c r="AL6" i="53" s="1"/>
  <c r="AI18" i="53"/>
  <c r="AL18" i="53" s="1"/>
  <c r="AU40" i="53"/>
  <c r="AI36" i="53"/>
  <c r="AL36" i="53" s="1"/>
  <c r="AQ6" i="53"/>
  <c r="AI43" i="53"/>
  <c r="AL43" i="53" s="1"/>
  <c r="AI44" i="53"/>
  <c r="AL44" i="53" s="1"/>
  <c r="AI16" i="53"/>
  <c r="AL16" i="53" s="1"/>
  <c r="AQ37" i="53"/>
  <c r="AV39" i="53"/>
  <c r="AZ35" i="53"/>
  <c r="AI22" i="53"/>
  <c r="AL22" i="53" s="1"/>
  <c r="AI46" i="53"/>
  <c r="AL46" i="53" s="1"/>
  <c r="AI12" i="53"/>
  <c r="AL12" i="53" s="1"/>
  <c r="AI47" i="53"/>
  <c r="AL47" i="53" s="1"/>
  <c r="AI7" i="53"/>
  <c r="AL7" i="53" s="1"/>
  <c r="AI21" i="53"/>
  <c r="AL21" i="53" s="1"/>
  <c r="AI20" i="53"/>
  <c r="AL20" i="53" s="1"/>
  <c r="AU39" i="53"/>
  <c r="AI17" i="53"/>
  <c r="AL17" i="53" s="1"/>
  <c r="AI15" i="53"/>
  <c r="AL15" i="53" s="1"/>
  <c r="AI38" i="53"/>
  <c r="AL38" i="53" s="1"/>
  <c r="AI39" i="53"/>
  <c r="AL39" i="53" s="1"/>
  <c r="AI14" i="53"/>
  <c r="AL14" i="53" s="1"/>
  <c r="AI25" i="53"/>
  <c r="AL25" i="53" s="1"/>
  <c r="AI11" i="53"/>
  <c r="AL11" i="53" s="1"/>
  <c r="AI41" i="53"/>
  <c r="AL41" i="53" s="1"/>
  <c r="AI37" i="53"/>
  <c r="AL37" i="53" s="1"/>
  <c r="AI26" i="52"/>
  <c r="AL26" i="52" s="1"/>
  <c r="AI9" i="52"/>
  <c r="AL9" i="52" s="1"/>
  <c r="AI5" i="52"/>
  <c r="AL5" i="52" s="1"/>
  <c r="AX31" i="52"/>
  <c r="AI30" i="52"/>
  <c r="AL30" i="52" s="1"/>
  <c r="AI33" i="52"/>
  <c r="AL33" i="52" s="1"/>
  <c r="AI28" i="52"/>
  <c r="AL28" i="52" s="1"/>
  <c r="AI25" i="52"/>
  <c r="AI18" i="52"/>
  <c r="AL18" i="52" s="1"/>
  <c r="AP31" i="52"/>
  <c r="AI29" i="52"/>
  <c r="AL29" i="52" s="1"/>
  <c r="AI16" i="52"/>
  <c r="AL16" i="52" s="1"/>
  <c r="BB31" i="52"/>
  <c r="AI19" i="52"/>
  <c r="AL19" i="52" s="1"/>
  <c r="AI11" i="52"/>
  <c r="AL11" i="52" s="1"/>
  <c r="AI17" i="52"/>
  <c r="AL17" i="52" s="1"/>
  <c r="AI14" i="52"/>
  <c r="AL14" i="52" s="1"/>
  <c r="AI15" i="52"/>
  <c r="AL15" i="52" s="1"/>
  <c r="AI8" i="52"/>
  <c r="AL8" i="52" s="1"/>
  <c r="AI32" i="52"/>
  <c r="AL32" i="52" s="1"/>
  <c r="AI31" i="52"/>
  <c r="AL31" i="52" s="1"/>
  <c r="AI20" i="52"/>
  <c r="AL20" i="52" s="1"/>
  <c r="AI13" i="52"/>
  <c r="AL13" i="52" s="1"/>
  <c r="AI7" i="52"/>
  <c r="AL7" i="52" s="1"/>
  <c r="AI12" i="52"/>
  <c r="AL12" i="52" s="1"/>
  <c r="AI22" i="51"/>
  <c r="AL22" i="51" s="1"/>
  <c r="AI19" i="51"/>
  <c r="AL19" i="51" s="1"/>
  <c r="AI30" i="51"/>
  <c r="AL30" i="51" s="1"/>
  <c r="AI73" i="51"/>
  <c r="AL73" i="51" s="1"/>
  <c r="AU58" i="51"/>
  <c r="AI59" i="51"/>
  <c r="AL59" i="51" s="1"/>
  <c r="AP54" i="51"/>
  <c r="AI13" i="51"/>
  <c r="AL13" i="51" s="1"/>
  <c r="AI63" i="51"/>
  <c r="AL63" i="51" s="1"/>
  <c r="AI62" i="51"/>
  <c r="AL62" i="51" s="1"/>
  <c r="AQ59" i="51"/>
  <c r="AI34" i="51"/>
  <c r="AL34" i="51" s="1"/>
  <c r="AI27" i="51"/>
  <c r="AL27" i="51" s="1"/>
  <c r="AI71" i="51"/>
  <c r="AL71" i="51" s="1"/>
  <c r="AI35" i="51"/>
  <c r="AL35" i="51" s="1"/>
  <c r="AI61" i="51"/>
  <c r="AL61" i="51" s="1"/>
  <c r="AI31" i="51"/>
  <c r="AL31" i="51" s="1"/>
  <c r="AI68" i="51"/>
  <c r="AL68" i="51" s="1"/>
  <c r="AI16" i="51"/>
  <c r="AL16" i="51" s="1"/>
  <c r="AR58" i="51"/>
  <c r="BB57" i="51"/>
  <c r="AR62" i="51"/>
  <c r="AR61" i="51"/>
  <c r="AU59" i="51"/>
  <c r="AI6" i="51"/>
  <c r="AL6" i="51" s="1"/>
  <c r="AU57" i="51"/>
  <c r="AU56" i="51"/>
  <c r="AU65" i="51"/>
  <c r="AU63" i="51"/>
  <c r="AI21" i="51"/>
  <c r="AL21" i="51" s="1"/>
  <c r="AI28" i="51"/>
  <c r="AL28" i="51" s="1"/>
  <c r="AI37" i="51"/>
  <c r="AL37" i="51" s="1"/>
  <c r="AI72" i="51"/>
  <c r="AL72" i="51" s="1"/>
  <c r="AI69" i="51"/>
  <c r="AL69" i="51" s="1"/>
  <c r="AI54" i="51"/>
  <c r="AL54" i="51" s="1"/>
  <c r="BC56" i="51"/>
  <c r="AY62" i="51"/>
  <c r="BB64" i="51"/>
  <c r="AI49" i="51"/>
  <c r="AL49" i="51" s="1"/>
  <c r="AI24" i="51"/>
  <c r="AL24" i="51" s="1"/>
  <c r="AI36" i="51"/>
  <c r="AL36" i="51" s="1"/>
  <c r="AI56" i="51"/>
  <c r="AL56" i="51" s="1"/>
  <c r="AI29" i="51"/>
  <c r="AL29" i="51" s="1"/>
  <c r="AI33" i="51"/>
  <c r="AL33" i="51" s="1"/>
  <c r="AI60" i="51"/>
  <c r="AL60" i="51" s="1"/>
  <c r="AI67" i="51"/>
  <c r="AL67" i="51" s="1"/>
  <c r="AI38" i="51"/>
  <c r="AL38" i="51" s="1"/>
  <c r="AI10" i="51"/>
  <c r="AL10" i="51" s="1"/>
  <c r="AI52" i="51"/>
  <c r="AL52" i="51" s="1"/>
  <c r="AI50" i="51"/>
  <c r="AL50" i="51" s="1"/>
  <c r="AX59" i="51"/>
  <c r="AX63" i="51"/>
  <c r="AI23" i="51"/>
  <c r="AL23" i="51" s="1"/>
  <c r="AI17" i="51"/>
  <c r="AL17" i="51" s="1"/>
  <c r="AI14" i="51"/>
  <c r="AL14" i="51" s="1"/>
  <c r="AI18" i="51"/>
  <c r="AL18" i="51" s="1"/>
  <c r="AI39" i="51"/>
  <c r="AL39" i="51" s="1"/>
  <c r="AI8" i="51"/>
  <c r="AL8" i="51" s="1"/>
  <c r="AI58" i="51"/>
  <c r="AL58" i="51" s="1"/>
  <c r="AI20" i="51"/>
  <c r="AL20" i="51" s="1"/>
  <c r="AI15" i="50"/>
  <c r="AL15" i="50" s="1"/>
  <c r="AS50" i="50"/>
  <c r="AW50" i="50"/>
  <c r="BA49" i="50"/>
  <c r="AY49" i="50"/>
  <c r="AS49" i="50"/>
  <c r="AW49" i="50"/>
  <c r="AQ50" i="50"/>
  <c r="BC50" i="50"/>
  <c r="AQ54" i="48"/>
  <c r="AY49" i="48"/>
  <c r="AY51" i="48"/>
  <c r="BA54" i="48"/>
  <c r="AS54" i="48"/>
  <c r="AX54" i="48"/>
  <c r="AW54" i="48"/>
  <c r="AU52" i="48"/>
  <c r="AU50" i="48"/>
  <c r="AY54" i="48"/>
  <c r="AI53" i="48"/>
  <c r="AL53" i="48" s="1"/>
  <c r="AI8" i="48"/>
  <c r="AL8" i="48" s="1"/>
  <c r="BA52" i="48"/>
  <c r="AI25" i="48"/>
  <c r="AL25" i="48" s="1"/>
  <c r="BC49" i="48"/>
  <c r="BA51" i="48"/>
  <c r="AI54" i="48"/>
  <c r="AL54" i="48" s="1"/>
  <c r="AI11" i="48"/>
  <c r="AL11" i="48" s="1"/>
  <c r="AI13" i="48"/>
  <c r="AL13" i="48" s="1"/>
  <c r="AI39" i="48"/>
  <c r="AX49" i="48"/>
  <c r="AI50" i="48"/>
  <c r="AL50" i="48" s="1"/>
  <c r="AI27" i="48"/>
  <c r="AL27" i="48" s="1"/>
  <c r="AI18" i="48"/>
  <c r="AL18" i="48" s="1"/>
  <c r="AI6" i="48"/>
  <c r="AL6" i="48" s="1"/>
  <c r="AX51" i="48"/>
  <c r="AI12" i="48"/>
  <c r="AL12" i="48" s="1"/>
  <c r="AI51" i="48"/>
  <c r="AL51" i="48" s="1"/>
  <c r="AI55" i="48"/>
  <c r="AL55" i="48" s="1"/>
  <c r="AI7" i="48"/>
  <c r="AL7" i="48" s="1"/>
  <c r="AI26" i="48"/>
  <c r="AL26" i="48" s="1"/>
  <c r="AI20" i="48"/>
  <c r="AL20" i="48" s="1"/>
  <c r="AI24" i="48"/>
  <c r="AL24" i="48" s="1"/>
  <c r="AI16" i="48"/>
  <c r="AL16" i="48" s="1"/>
  <c r="AI70" i="48"/>
  <c r="AI23" i="47"/>
  <c r="AL23" i="47" s="1"/>
  <c r="AI40" i="47"/>
  <c r="AL40" i="47" s="1"/>
  <c r="AI100" i="47"/>
  <c r="AL100" i="47" s="1"/>
  <c r="AI17" i="47"/>
  <c r="AL17" i="47" s="1"/>
  <c r="AI110" i="47"/>
  <c r="AL110" i="47" s="1"/>
  <c r="AM110" i="47" s="1"/>
  <c r="AI112" i="47"/>
  <c r="AL112" i="47" s="1"/>
  <c r="AM112" i="47" s="1"/>
  <c r="AI138" i="47"/>
  <c r="AL138" i="47" s="1"/>
  <c r="AM138" i="47" s="1"/>
  <c r="AI106" i="47"/>
  <c r="AL106" i="47" s="1"/>
  <c r="AM106" i="47" s="1"/>
  <c r="AI120" i="47"/>
  <c r="AL120" i="47" s="1"/>
  <c r="AM120" i="47" s="1"/>
  <c r="AI114" i="47"/>
  <c r="AL114" i="47" s="1"/>
  <c r="AM114" i="47" s="1"/>
  <c r="AI135" i="47"/>
  <c r="AL135" i="47" s="1"/>
  <c r="AM135" i="47" s="1"/>
  <c r="AI96" i="47"/>
  <c r="AL96" i="47" s="1"/>
  <c r="AI75" i="47"/>
  <c r="AL75" i="47" s="1"/>
  <c r="AI129" i="47"/>
  <c r="AL129" i="47" s="1"/>
  <c r="AM129" i="47" s="1"/>
  <c r="AI123" i="47"/>
  <c r="AL123" i="47" s="1"/>
  <c r="AM123" i="47" s="1"/>
  <c r="AI91" i="47"/>
  <c r="AL91" i="47" s="1"/>
  <c r="AI26" i="47"/>
  <c r="AL26" i="47" s="1"/>
  <c r="AI54" i="47"/>
  <c r="AL54" i="47" s="1"/>
  <c r="AI34" i="47"/>
  <c r="AL34" i="47" s="1"/>
  <c r="AI81" i="47"/>
  <c r="AL81" i="47" s="1"/>
  <c r="AI72" i="47"/>
  <c r="AL72" i="47" s="1"/>
  <c r="AI65" i="47"/>
  <c r="AL65" i="47" s="1"/>
  <c r="AI127" i="47"/>
  <c r="AL127" i="47" s="1"/>
  <c r="AM127" i="47" s="1"/>
  <c r="AI67" i="47"/>
  <c r="AL67" i="47" s="1"/>
  <c r="AI105" i="47"/>
  <c r="AL105" i="47" s="1"/>
  <c r="AM105" i="47" s="1"/>
  <c r="AI64" i="47"/>
  <c r="AL64" i="47" s="1"/>
  <c r="AI116" i="47"/>
  <c r="AL116" i="47" s="1"/>
  <c r="AM116" i="47" s="1"/>
  <c r="AI18" i="47"/>
  <c r="AL18" i="47" s="1"/>
  <c r="AI86" i="47"/>
  <c r="AL86" i="47" s="1"/>
  <c r="AI31" i="47"/>
  <c r="AL31" i="47" s="1"/>
  <c r="AI8" i="47"/>
  <c r="AL8" i="47" s="1"/>
  <c r="AI42" i="47"/>
  <c r="AL42" i="47" s="1"/>
  <c r="AI36" i="47"/>
  <c r="AL36" i="47" s="1"/>
  <c r="AI103" i="47"/>
  <c r="AL103" i="47" s="1"/>
  <c r="AI14" i="47"/>
  <c r="AL14" i="47" s="1"/>
  <c r="AI52" i="47"/>
  <c r="AL52" i="47" s="1"/>
  <c r="AI70" i="47"/>
  <c r="AL70" i="47" s="1"/>
  <c r="AI122" i="47"/>
  <c r="AL122" i="47" s="1"/>
  <c r="AM122" i="47" s="1"/>
  <c r="AI125" i="47"/>
  <c r="AL125" i="47" s="1"/>
  <c r="AM125" i="47" s="1"/>
  <c r="AI136" i="47"/>
  <c r="AL136" i="47" s="1"/>
  <c r="AM136" i="47" s="1"/>
  <c r="AI137" i="47"/>
  <c r="AL137" i="47" s="1"/>
  <c r="AM137" i="47" s="1"/>
  <c r="AI12" i="47"/>
  <c r="AL12" i="47" s="1"/>
  <c r="AI95" i="47"/>
  <c r="AL95" i="47" s="1"/>
  <c r="AI38" i="47"/>
  <c r="AL38" i="47" s="1"/>
  <c r="AI41" i="47"/>
  <c r="AL41" i="47" s="1"/>
  <c r="AI99" i="47"/>
  <c r="AL99" i="47" s="1"/>
  <c r="AI35" i="47"/>
  <c r="AL35" i="47" s="1"/>
  <c r="AI83" i="47"/>
  <c r="AL83" i="47" s="1"/>
  <c r="AI80" i="47"/>
  <c r="AL80" i="47" s="1"/>
  <c r="AI28" i="47"/>
  <c r="AL28" i="47" s="1"/>
  <c r="AI53" i="47"/>
  <c r="AL53" i="47" s="1"/>
  <c r="AI58" i="47"/>
  <c r="AL58" i="47" s="1"/>
  <c r="AI130" i="47"/>
  <c r="AL130" i="47" s="1"/>
  <c r="AM130" i="47" s="1"/>
  <c r="AI57" i="47"/>
  <c r="AL57" i="47" s="1"/>
  <c r="AI134" i="47"/>
  <c r="AL134" i="47" s="1"/>
  <c r="AM134" i="47" s="1"/>
  <c r="AI45" i="47"/>
  <c r="AL45" i="47" s="1"/>
  <c r="AI19" i="47"/>
  <c r="AL19" i="47" s="1"/>
  <c r="AI48" i="47"/>
  <c r="AL48" i="47" s="1"/>
  <c r="AI51" i="47"/>
  <c r="AL51" i="47" s="1"/>
  <c r="AI33" i="47"/>
  <c r="AL33" i="47" s="1"/>
  <c r="AI101" i="47"/>
  <c r="AL101" i="47" s="1"/>
  <c r="AI85" i="47"/>
  <c r="AL85" i="47" s="1"/>
  <c r="AI89" i="47"/>
  <c r="AL89" i="47" s="1"/>
  <c r="AI79" i="47"/>
  <c r="AL79" i="47" s="1"/>
  <c r="AI68" i="47"/>
  <c r="AL68" i="47" s="1"/>
  <c r="AI90" i="47"/>
  <c r="AL90" i="47" s="1"/>
  <c r="AI121" i="47"/>
  <c r="AL121" i="47" s="1"/>
  <c r="AM121" i="47" s="1"/>
  <c r="AI104" i="47"/>
  <c r="AL104" i="47" s="1"/>
  <c r="AM104" i="47" s="1"/>
  <c r="AI66" i="47"/>
  <c r="AL66" i="47" s="1"/>
  <c r="AI115" i="47"/>
  <c r="AL115" i="47" s="1"/>
  <c r="AM115" i="47" s="1"/>
  <c r="AI39" i="47"/>
  <c r="AL39" i="47" s="1"/>
  <c r="AI61" i="47"/>
  <c r="AL61" i="47" s="1"/>
  <c r="AI59" i="47"/>
  <c r="AL59" i="47" s="1"/>
  <c r="AI15" i="47"/>
  <c r="AL15" i="47" s="1"/>
  <c r="AI49" i="47"/>
  <c r="AL49" i="47" s="1"/>
  <c r="AI78" i="47"/>
  <c r="AL78" i="47" s="1"/>
  <c r="AI69" i="47"/>
  <c r="AL69" i="47" s="1"/>
  <c r="AI56" i="47"/>
  <c r="AL56" i="47" s="1"/>
  <c r="AI117" i="47"/>
  <c r="AL117" i="47" s="1"/>
  <c r="AM117" i="47" s="1"/>
  <c r="AI107" i="47"/>
  <c r="AL107" i="47" s="1"/>
  <c r="AM107" i="47" s="1"/>
  <c r="AI118" i="47"/>
  <c r="AL118" i="47" s="1"/>
  <c r="AM118" i="47" s="1"/>
  <c r="AI119" i="47"/>
  <c r="AL119" i="47" s="1"/>
  <c r="AM119" i="47" s="1"/>
  <c r="AI108" i="47"/>
  <c r="AL108" i="47" s="1"/>
  <c r="AM108" i="47" s="1"/>
  <c r="AI46" i="47"/>
  <c r="AL46" i="47" s="1"/>
  <c r="AI50" i="47"/>
  <c r="AL50" i="47" s="1"/>
  <c r="AI88" i="47"/>
  <c r="AL88" i="47" s="1"/>
  <c r="AI25" i="47"/>
  <c r="AL25" i="47" s="1"/>
  <c r="AI97" i="47"/>
  <c r="AL97" i="47" s="1"/>
  <c r="AI30" i="47"/>
  <c r="AL30" i="47" s="1"/>
  <c r="AI92" i="47"/>
  <c r="AL92" i="47" s="1"/>
  <c r="AI94" i="47"/>
  <c r="AL94" i="47" s="1"/>
  <c r="AI87" i="47"/>
  <c r="AL87" i="47" s="1"/>
  <c r="AI98" i="47"/>
  <c r="AL98" i="47" s="1"/>
  <c r="AI82" i="47"/>
  <c r="AL82" i="47" s="1"/>
  <c r="AI24" i="47"/>
  <c r="AL24" i="47" s="1"/>
  <c r="AI60" i="47"/>
  <c r="AL60" i="47" s="1"/>
  <c r="AI27" i="47"/>
  <c r="AL27" i="47" s="1"/>
  <c r="AI43" i="47"/>
  <c r="AL43" i="47" s="1"/>
  <c r="AI93" i="47"/>
  <c r="AL93" i="47" s="1"/>
  <c r="AI9" i="47"/>
  <c r="AL9" i="47" s="1"/>
  <c r="AI102" i="47"/>
  <c r="AL102" i="47" s="1"/>
  <c r="AI20" i="47"/>
  <c r="AL20" i="47" s="1"/>
  <c r="AI29" i="47"/>
  <c r="AL29" i="47" s="1"/>
  <c r="AI7" i="47"/>
  <c r="AL7" i="47" s="1"/>
  <c r="AI77" i="47"/>
  <c r="AL77" i="47" s="1"/>
  <c r="AI126" i="47"/>
  <c r="AL126" i="47" s="1"/>
  <c r="AM126" i="47" s="1"/>
  <c r="AI113" i="47"/>
  <c r="AL113" i="47" s="1"/>
  <c r="AM113" i="47" s="1"/>
  <c r="AI111" i="47"/>
  <c r="AL111" i="47" s="1"/>
  <c r="AM111" i="47" s="1"/>
  <c r="AI63" i="47"/>
  <c r="AL63" i="47" s="1"/>
  <c r="AO70" i="46"/>
  <c r="AI76" i="45"/>
  <c r="AL76" i="45" s="1"/>
  <c r="AI70" i="45"/>
  <c r="AL70" i="45" s="1"/>
  <c r="AI44" i="45"/>
  <c r="AL44" i="45" s="1"/>
  <c r="AI73" i="45"/>
  <c r="AL73" i="45" s="1"/>
  <c r="AI77" i="45"/>
  <c r="AL77" i="45" s="1"/>
  <c r="AI71" i="45"/>
  <c r="AL71" i="45" s="1"/>
  <c r="AI39" i="45"/>
  <c r="AL39" i="45" s="1"/>
  <c r="AI16" i="45"/>
  <c r="AL16" i="45" s="1"/>
  <c r="AI91" i="45"/>
  <c r="AL91" i="45" s="1"/>
  <c r="AI35" i="45"/>
  <c r="AL35" i="45" s="1"/>
  <c r="AI36" i="45"/>
  <c r="AL36" i="45" s="1"/>
  <c r="AI26" i="45"/>
  <c r="AL26" i="45" s="1"/>
  <c r="AI104" i="45"/>
  <c r="AL104" i="45" s="1"/>
  <c r="AI21" i="45"/>
  <c r="AL21" i="45" s="1"/>
  <c r="AI45" i="45"/>
  <c r="AL45" i="45" s="1"/>
  <c r="AI65" i="45"/>
  <c r="AL65" i="45" s="1"/>
  <c r="AI18" i="45"/>
  <c r="AL18" i="45" s="1"/>
  <c r="AI95" i="45"/>
  <c r="AL95" i="45" s="1"/>
  <c r="AI50" i="45"/>
  <c r="AL50" i="45" s="1"/>
  <c r="AI67" i="45"/>
  <c r="AL67" i="45" s="1"/>
  <c r="AI37" i="45"/>
  <c r="AL37" i="45" s="1"/>
  <c r="AI40" i="45"/>
  <c r="AL40" i="45" s="1"/>
  <c r="AI92" i="45"/>
  <c r="AL92" i="45" s="1"/>
  <c r="AI55" i="45"/>
  <c r="AL55" i="45" s="1"/>
  <c r="AI94" i="45"/>
  <c r="AL94" i="45" s="1"/>
  <c r="AI79" i="45"/>
  <c r="AL79" i="45" s="1"/>
  <c r="AI83" i="45"/>
  <c r="AL83" i="45" s="1"/>
  <c r="AI33" i="45"/>
  <c r="AL33" i="45" s="1"/>
  <c r="AI34" i="45"/>
  <c r="AL34" i="45" s="1"/>
  <c r="AI54" i="45"/>
  <c r="AL54" i="45" s="1"/>
  <c r="AI56" i="45"/>
  <c r="AL56" i="45" s="1"/>
  <c r="AI93" i="45"/>
  <c r="AL93" i="45" s="1"/>
  <c r="AI80" i="45"/>
  <c r="AL80" i="45" s="1"/>
  <c r="AI68" i="45"/>
  <c r="AL68" i="45" s="1"/>
  <c r="AI69" i="45"/>
  <c r="AL69" i="45" s="1"/>
  <c r="AI47" i="45"/>
  <c r="AL47" i="45" s="1"/>
  <c r="AI82" i="45"/>
  <c r="AL82" i="45" s="1"/>
  <c r="AI78" i="45"/>
  <c r="AL78" i="45" s="1"/>
  <c r="AI62" i="45"/>
  <c r="AL62" i="45" s="1"/>
  <c r="AI101" i="45"/>
  <c r="AL101" i="45" s="1"/>
  <c r="AI88" i="45"/>
  <c r="AL88" i="45" s="1"/>
  <c r="AI5" i="45"/>
  <c r="AL5" i="45" s="1"/>
  <c r="AI96" i="45"/>
  <c r="AL96" i="45" s="1"/>
  <c r="AI85" i="45"/>
  <c r="AL85" i="45" s="1"/>
  <c r="AI81" i="45"/>
  <c r="AL81" i="45" s="1"/>
  <c r="AI19" i="45"/>
  <c r="AL19" i="45" s="1"/>
  <c r="AI43" i="44"/>
  <c r="AI33" i="44"/>
  <c r="AL33" i="44" s="1"/>
  <c r="AI53" i="44"/>
  <c r="AI37" i="44"/>
  <c r="AL37" i="44" s="1"/>
  <c r="AI17" i="44"/>
  <c r="AL17" i="44" s="1"/>
  <c r="AI25" i="44"/>
  <c r="AL25" i="44" s="1"/>
  <c r="AI9" i="44"/>
  <c r="AL9" i="44" s="1"/>
  <c r="AI19" i="44"/>
  <c r="AL19" i="44" s="1"/>
  <c r="AI13" i="44"/>
  <c r="AL13" i="44" s="1"/>
  <c r="AI12" i="44"/>
  <c r="AL12" i="44" s="1"/>
  <c r="AI27" i="44"/>
  <c r="AL27" i="44" s="1"/>
  <c r="AI28" i="44"/>
  <c r="AL28" i="44" s="1"/>
  <c r="BC58" i="43"/>
  <c r="AR55" i="43"/>
  <c r="AI15" i="43"/>
  <c r="AL15" i="43" s="1"/>
  <c r="AU52" i="43"/>
  <c r="AP47" i="43"/>
  <c r="AX57" i="43"/>
  <c r="AT58" i="43"/>
  <c r="AW57" i="43"/>
  <c r="AP59" i="43"/>
  <c r="AT52" i="43"/>
  <c r="AW53" i="43"/>
  <c r="AR59" i="43"/>
  <c r="AT55" i="43"/>
  <c r="BB55" i="43"/>
  <c r="AS57" i="43"/>
  <c r="AQ58" i="43"/>
  <c r="AT59" i="43"/>
  <c r="AW55" i="43"/>
  <c r="BB59" i="43"/>
  <c r="AP56" i="43"/>
  <c r="AP51" i="43"/>
  <c r="AR58" i="43"/>
  <c r="AI41" i="43"/>
  <c r="AL41" i="43" s="1"/>
  <c r="AY52" i="43"/>
  <c r="AZ21" i="43"/>
  <c r="BC21" i="43"/>
  <c r="BC54" i="43"/>
  <c r="AS54" i="43"/>
  <c r="AI22" i="43"/>
  <c r="AL22" i="43" s="1"/>
  <c r="AI61" i="43"/>
  <c r="AL61" i="43" s="1"/>
  <c r="AI54" i="43"/>
  <c r="AL54" i="43" s="1"/>
  <c r="AI43" i="43"/>
  <c r="AL43" i="43" s="1"/>
  <c r="AQ50" i="43"/>
  <c r="AQ56" i="43"/>
  <c r="AU58" i="43"/>
  <c r="AY53" i="43"/>
  <c r="AX56" i="43"/>
  <c r="AX55" i="43"/>
  <c r="AI24" i="37"/>
  <c r="AL24" i="37" s="1"/>
  <c r="AI49" i="37"/>
  <c r="AI30" i="37"/>
  <c r="AL30" i="37" s="1"/>
  <c r="AI36" i="37"/>
  <c r="AI46" i="37"/>
  <c r="AI47" i="37"/>
  <c r="AI23" i="37"/>
  <c r="AL23" i="37" s="1"/>
  <c r="AI34" i="37"/>
  <c r="AI44" i="37"/>
  <c r="AI6" i="37"/>
  <c r="AL6" i="37" s="1"/>
  <c r="AI9" i="37"/>
  <c r="AL9" i="37" s="1"/>
  <c r="AI45" i="37"/>
  <c r="AI17" i="37"/>
  <c r="AL17" i="37" s="1"/>
  <c r="AI42" i="37"/>
  <c r="AI32" i="37"/>
  <c r="AI19" i="37"/>
  <c r="AL19" i="37" s="1"/>
  <c r="AI18" i="37"/>
  <c r="AL18" i="37" s="1"/>
  <c r="AI51" i="37"/>
  <c r="AI40" i="37"/>
  <c r="AI43" i="37"/>
  <c r="AI48" i="37"/>
  <c r="AI5" i="37"/>
  <c r="AL5" i="37" s="1"/>
  <c r="AI41" i="37"/>
  <c r="AI8" i="37"/>
  <c r="AL8" i="37" s="1"/>
  <c r="BC37" i="42"/>
  <c r="AS36" i="42"/>
  <c r="AI45" i="42"/>
  <c r="AI47" i="42"/>
  <c r="AI21" i="42"/>
  <c r="AI63" i="42"/>
  <c r="AX33" i="42"/>
  <c r="AI18" i="42"/>
  <c r="AL18" i="42" s="1"/>
  <c r="AI6" i="42"/>
  <c r="AL6" i="42" s="1"/>
  <c r="AX32" i="42"/>
  <c r="AI10" i="42"/>
  <c r="AL10" i="42" s="1"/>
  <c r="AI33" i="42"/>
  <c r="AI58" i="42"/>
  <c r="AX36" i="42"/>
  <c r="AZ23" i="41"/>
  <c r="AT22" i="41"/>
  <c r="AV24" i="41"/>
  <c r="AP24" i="41"/>
  <c r="AI57" i="45"/>
  <c r="AL57" i="45" s="1"/>
  <c r="AI22" i="45"/>
  <c r="AL22" i="45" s="1"/>
  <c r="AI30" i="45"/>
  <c r="AL30" i="45" s="1"/>
  <c r="AI10" i="45"/>
  <c r="AL10" i="45" s="1"/>
  <c r="AI99" i="45"/>
  <c r="AL99" i="45" s="1"/>
  <c r="AI14" i="45"/>
  <c r="AL14" i="45" s="1"/>
  <c r="AI48" i="45"/>
  <c r="AL48" i="45" s="1"/>
  <c r="AI27" i="45"/>
  <c r="AL27" i="45" s="1"/>
  <c r="AI107" i="45"/>
  <c r="AL107" i="45" s="1"/>
  <c r="AI23" i="45"/>
  <c r="AL23" i="45" s="1"/>
  <c r="AI84" i="45"/>
  <c r="AL84" i="45" s="1"/>
  <c r="AI102" i="45"/>
  <c r="AL102" i="45" s="1"/>
  <c r="AI42" i="45"/>
  <c r="AL42" i="45" s="1"/>
  <c r="AI98" i="45"/>
  <c r="AL98" i="45" s="1"/>
  <c r="AI6" i="45"/>
  <c r="AL6" i="45" s="1"/>
  <c r="AI105" i="45"/>
  <c r="AL105" i="45" s="1"/>
  <c r="AI25" i="45"/>
  <c r="AL25" i="45" s="1"/>
  <c r="AI87" i="45"/>
  <c r="AL87" i="45" s="1"/>
  <c r="AI17" i="45"/>
  <c r="AL17" i="45" s="1"/>
  <c r="AI86" i="45"/>
  <c r="AL86" i="45" s="1"/>
  <c r="AI12" i="45"/>
  <c r="AL12" i="45" s="1"/>
  <c r="AI103" i="45"/>
  <c r="AL103" i="45" s="1"/>
  <c r="AI51" i="45"/>
  <c r="AL51" i="45" s="1"/>
  <c r="AI11" i="45"/>
  <c r="AL11" i="45" s="1"/>
  <c r="AI31" i="45"/>
  <c r="AL31" i="45" s="1"/>
  <c r="AI38" i="45"/>
  <c r="AL38" i="45" s="1"/>
  <c r="AI32" i="45"/>
  <c r="AL32" i="45" s="1"/>
  <c r="AI28" i="45"/>
  <c r="AL28" i="45" s="1"/>
  <c r="AI100" i="45"/>
  <c r="AL100" i="45" s="1"/>
  <c r="AI41" i="45"/>
  <c r="AL41" i="45" s="1"/>
  <c r="AI9" i="45"/>
  <c r="AL9" i="45" s="1"/>
  <c r="AI106" i="45"/>
  <c r="AL106" i="45" s="1"/>
  <c r="AI108" i="45"/>
  <c r="AL108" i="45" s="1"/>
  <c r="AI15" i="45"/>
  <c r="AL15" i="45" s="1"/>
  <c r="AI8" i="45"/>
  <c r="AL8" i="45" s="1"/>
  <c r="AI89" i="45"/>
  <c r="AL89" i="45" s="1"/>
  <c r="AI13" i="45"/>
  <c r="AL13" i="45" s="1"/>
  <c r="AI90" i="45"/>
  <c r="AL90" i="45" s="1"/>
  <c r="AI46" i="45"/>
  <c r="AL46" i="45" s="1"/>
  <c r="AI24" i="45"/>
  <c r="AL24" i="45" s="1"/>
  <c r="AI20" i="45"/>
  <c r="AL20" i="45" s="1"/>
  <c r="AI49" i="45"/>
  <c r="AL49" i="45" s="1"/>
  <c r="AI109" i="45"/>
  <c r="AL109" i="45" s="1"/>
  <c r="AI10" i="44"/>
  <c r="AL10" i="44" s="1"/>
  <c r="AI42" i="44"/>
  <c r="AI55" i="44"/>
  <c r="BA55" i="44"/>
  <c r="AI64" i="44"/>
  <c r="AI8" i="44"/>
  <c r="AL8" i="44" s="1"/>
  <c r="AI47" i="44"/>
  <c r="AI50" i="44"/>
  <c r="AI41" i="44"/>
  <c r="AL41" i="44" s="1"/>
  <c r="AI21" i="44"/>
  <c r="AL21" i="44" s="1"/>
  <c r="AI66" i="44"/>
  <c r="AI52" i="44"/>
  <c r="AI20" i="44"/>
  <c r="AL20" i="44" s="1"/>
  <c r="AI44" i="44"/>
  <c r="AI38" i="44"/>
  <c r="AL38" i="44" s="1"/>
  <c r="AI70" i="44"/>
  <c r="AI14" i="44"/>
  <c r="AL14" i="44" s="1"/>
  <c r="AI7" i="44"/>
  <c r="AL7" i="44" s="1"/>
  <c r="AI24" i="44"/>
  <c r="AL24" i="44" s="1"/>
  <c r="AI61" i="44"/>
  <c r="AI48" i="44"/>
  <c r="AI67" i="44"/>
  <c r="AI63" i="44"/>
  <c r="AI18" i="44"/>
  <c r="AL18" i="44" s="1"/>
  <c r="AI29" i="44"/>
  <c r="AL29" i="44" s="1"/>
  <c r="AI23" i="44"/>
  <c r="AL23" i="44" s="1"/>
  <c r="AI45" i="44"/>
  <c r="AI32" i="44"/>
  <c r="AL32" i="44" s="1"/>
  <c r="AI68" i="44"/>
  <c r="AS55" i="44"/>
  <c r="AI57" i="44"/>
  <c r="AI11" i="44"/>
  <c r="AL11" i="44" s="1"/>
  <c r="AI35" i="44"/>
  <c r="AL35" i="44" s="1"/>
  <c r="AI62" i="44"/>
  <c r="AI60" i="44"/>
  <c r="AI16" i="44"/>
  <c r="AL16" i="44" s="1"/>
  <c r="AI15" i="44"/>
  <c r="AL15" i="44" s="1"/>
  <c r="AI40" i="44"/>
  <c r="AI26" i="44"/>
  <c r="AL26" i="44" s="1"/>
  <c r="AI71" i="44"/>
  <c r="AI51" i="44"/>
  <c r="AI54" i="44"/>
  <c r="AI56" i="44"/>
  <c r="AI39" i="44"/>
  <c r="AI34" i="44"/>
  <c r="AL34" i="44" s="1"/>
  <c r="AI31" i="44"/>
  <c r="AL31" i="44" s="1"/>
  <c r="AI72" i="44"/>
  <c r="AI59" i="44"/>
  <c r="AU55" i="44"/>
  <c r="AY55" i="44"/>
  <c r="BC55" i="44"/>
  <c r="BC48" i="44"/>
  <c r="AW65" i="44"/>
  <c r="AW58" i="44"/>
  <c r="AW56" i="44"/>
  <c r="AW64" i="44"/>
  <c r="AW66" i="44"/>
  <c r="AW62" i="44"/>
  <c r="AW55" i="44"/>
  <c r="AW67" i="44"/>
  <c r="AW59" i="44"/>
  <c r="AW71" i="44"/>
  <c r="AW63" i="44"/>
  <c r="AW68" i="44"/>
  <c r="AW60" i="44"/>
  <c r="AW72" i="44"/>
  <c r="AW70" i="44"/>
  <c r="AW69" i="44"/>
  <c r="AW57" i="44"/>
  <c r="AW61" i="44"/>
  <c r="AI17" i="43"/>
  <c r="AL17" i="43" s="1"/>
  <c r="AI72" i="43"/>
  <c r="AL72" i="43" s="1"/>
  <c r="AI74" i="43"/>
  <c r="AL74" i="43" s="1"/>
  <c r="AI63" i="43"/>
  <c r="AL63" i="43" s="1"/>
  <c r="AI14" i="43"/>
  <c r="AL14" i="43" s="1"/>
  <c r="AI58" i="43"/>
  <c r="AI53" i="43"/>
  <c r="AL53" i="43" s="1"/>
  <c r="AI47" i="43"/>
  <c r="AL47" i="43" s="1"/>
  <c r="AU57" i="43"/>
  <c r="AI18" i="43"/>
  <c r="AL18" i="43" s="1"/>
  <c r="AI25" i="43"/>
  <c r="AL25" i="43" s="1"/>
  <c r="AI16" i="43"/>
  <c r="AL16" i="43" s="1"/>
  <c r="AP58" i="43"/>
  <c r="AI69" i="43"/>
  <c r="AL69" i="43" s="1"/>
  <c r="AI20" i="43"/>
  <c r="AL20" i="43" s="1"/>
  <c r="AY56" i="43"/>
  <c r="AI10" i="43"/>
  <c r="AL10" i="43" s="1"/>
  <c r="AI21" i="43"/>
  <c r="AL21" i="43" s="1"/>
  <c r="AI77" i="43"/>
  <c r="AL77" i="43" s="1"/>
  <c r="AI30" i="43"/>
  <c r="AL30" i="43" s="1"/>
  <c r="AI50" i="43"/>
  <c r="AL50" i="43" s="1"/>
  <c r="AI57" i="43"/>
  <c r="AL57" i="43" s="1"/>
  <c r="AI45" i="43"/>
  <c r="AL45" i="43" s="1"/>
  <c r="AV58" i="43"/>
  <c r="AT21" i="43"/>
  <c r="AX52" i="43"/>
  <c r="AI27" i="43"/>
  <c r="AL27" i="43" s="1"/>
  <c r="AI19" i="43"/>
  <c r="AL19" i="43" s="1"/>
  <c r="AI65" i="43"/>
  <c r="AL65" i="43" s="1"/>
  <c r="AI33" i="43"/>
  <c r="AL33" i="43" s="1"/>
  <c r="AI56" i="43"/>
  <c r="AL56" i="43" s="1"/>
  <c r="BA21" i="43"/>
  <c r="BA56" i="43"/>
  <c r="AQ55" i="43"/>
  <c r="AI73" i="43"/>
  <c r="AI67" i="43"/>
  <c r="AL67" i="43" s="1"/>
  <c r="AI59" i="43"/>
  <c r="AL59" i="43" s="1"/>
  <c r="AI55" i="43"/>
  <c r="AL55" i="43" s="1"/>
  <c r="AI60" i="43"/>
  <c r="AL60" i="43" s="1"/>
  <c r="AI46" i="43"/>
  <c r="AL46" i="43" s="1"/>
  <c r="AI48" i="43"/>
  <c r="AL48" i="43" s="1"/>
  <c r="AI7" i="43"/>
  <c r="AL7" i="43" s="1"/>
  <c r="AI6" i="43"/>
  <c r="AL6" i="43" s="1"/>
  <c r="AI5" i="43"/>
  <c r="AZ56" i="43"/>
  <c r="AI68" i="43"/>
  <c r="AL68" i="43" s="1"/>
  <c r="BB54" i="43"/>
  <c r="AI66" i="43"/>
  <c r="AL66" i="43" s="1"/>
  <c r="AI11" i="43"/>
  <c r="AL11" i="43" s="1"/>
  <c r="AI29" i="43"/>
  <c r="AL29" i="43" s="1"/>
  <c r="AI52" i="43"/>
  <c r="AL52" i="43" s="1"/>
  <c r="AI70" i="43"/>
  <c r="AL70" i="43" s="1"/>
  <c r="AI49" i="43"/>
  <c r="AL49" i="43" s="1"/>
  <c r="AI42" i="43"/>
  <c r="AL42" i="43" s="1"/>
  <c r="AS58" i="43"/>
  <c r="AQ54" i="43"/>
  <c r="AR54" i="43"/>
  <c r="AI13" i="43"/>
  <c r="AL13" i="43" s="1"/>
  <c r="AI75" i="43"/>
  <c r="AL75" i="43" s="1"/>
  <c r="AI26" i="43"/>
  <c r="AL26" i="43" s="1"/>
  <c r="AI62" i="43"/>
  <c r="AL62" i="43" s="1"/>
  <c r="AI40" i="43"/>
  <c r="AL40" i="43" s="1"/>
  <c r="AI34" i="43"/>
  <c r="AL34" i="43" s="1"/>
  <c r="AI9" i="43"/>
  <c r="AL9" i="43" s="1"/>
  <c r="AR50" i="43"/>
  <c r="AI71" i="43"/>
  <c r="AL71" i="43" s="1"/>
  <c r="AI23" i="43"/>
  <c r="AL23" i="43" s="1"/>
  <c r="AI76" i="43"/>
  <c r="AL76" i="43" s="1"/>
  <c r="AI28" i="43"/>
  <c r="AL28" i="43" s="1"/>
  <c r="AI64" i="43"/>
  <c r="AL64" i="43" s="1"/>
  <c r="AI51" i="43"/>
  <c r="AL51" i="43" s="1"/>
  <c r="AI44" i="43"/>
  <c r="AL44" i="43" s="1"/>
  <c r="AI39" i="43"/>
  <c r="AL39" i="43" s="1"/>
  <c r="AV55" i="43"/>
  <c r="AX54" i="43"/>
  <c r="AI24" i="43"/>
  <c r="AL24" i="43" s="1"/>
  <c r="AS56" i="43"/>
  <c r="AV54" i="43"/>
  <c r="BB57" i="43"/>
  <c r="AT51" i="43"/>
  <c r="BA57" i="43"/>
  <c r="BC51" i="43"/>
  <c r="BC57" i="43"/>
  <c r="AQ57" i="43"/>
  <c r="BA58" i="43"/>
  <c r="BC55" i="43"/>
  <c r="AR56" i="43"/>
  <c r="AU56" i="43"/>
  <c r="AY57" i="43"/>
  <c r="AX58" i="43"/>
  <c r="AP57" i="43"/>
  <c r="AY21" i="43"/>
  <c r="AV56" i="43"/>
  <c r="AZ55" i="43"/>
  <c r="AR57" i="43"/>
  <c r="BA55" i="43"/>
  <c r="AW56" i="43"/>
  <c r="AU55" i="43"/>
  <c r="AZ57" i="43"/>
  <c r="BC56" i="43"/>
  <c r="AY55" i="43"/>
  <c r="AP55" i="43"/>
  <c r="AP21" i="43"/>
  <c r="AS55" i="43"/>
  <c r="AU53" i="43"/>
  <c r="AY58" i="43"/>
  <c r="AZ58" i="43"/>
  <c r="AQ21" i="43"/>
  <c r="BA51" i="43"/>
  <c r="AT54" i="43"/>
  <c r="AT57" i="43"/>
  <c r="BB49" i="43"/>
  <c r="AY54" i="43"/>
  <c r="AZ52" i="43"/>
  <c r="BA50" i="43"/>
  <c r="AQ52" i="43"/>
  <c r="BB5" i="43"/>
  <c r="AP53" i="43"/>
  <c r="AT53" i="43"/>
  <c r="BB48" i="43"/>
  <c r="AW52" i="43"/>
  <c r="AP52" i="43"/>
  <c r="AS51" i="43"/>
  <c r="AX21" i="43"/>
  <c r="AQ51" i="43"/>
  <c r="AR52" i="43"/>
  <c r="BB53" i="43"/>
  <c r="BB51" i="43"/>
  <c r="BB21" i="43"/>
  <c r="AV21" i="43"/>
  <c r="BA53" i="43"/>
  <c r="BC53" i="43"/>
  <c r="AQ53" i="43"/>
  <c r="AZ54" i="43"/>
  <c r="AU50" i="43"/>
  <c r="AV51" i="43"/>
  <c r="AZ51" i="43"/>
  <c r="AT50" i="43"/>
  <c r="AX53" i="43"/>
  <c r="AP6" i="43"/>
  <c r="AS52" i="43"/>
  <c r="BA54" i="43"/>
  <c r="AV50" i="43"/>
  <c r="AV52" i="43"/>
  <c r="AU51" i="43"/>
  <c r="AS53" i="43"/>
  <c r="BA52" i="43"/>
  <c r="BC52" i="43"/>
  <c r="AR51" i="43"/>
  <c r="AR53" i="43"/>
  <c r="AW51" i="43"/>
  <c r="AW54" i="43"/>
  <c r="AV53" i="43"/>
  <c r="AY51" i="43"/>
  <c r="AZ53" i="43"/>
  <c r="AP50" i="43"/>
  <c r="AP43" i="43"/>
  <c r="AS21" i="43"/>
  <c r="AP39" i="43"/>
  <c r="BB10" i="43"/>
  <c r="AI59" i="37"/>
  <c r="AI56" i="37"/>
  <c r="AI33" i="37"/>
  <c r="AI63" i="37"/>
  <c r="BC47" i="37"/>
  <c r="AU32" i="37"/>
  <c r="AI31" i="37"/>
  <c r="AI54" i="37"/>
  <c r="AQ47" i="37"/>
  <c r="AQ46" i="37"/>
  <c r="AI65" i="37"/>
  <c r="AI35" i="37"/>
  <c r="AI66" i="37"/>
  <c r="AI70" i="37"/>
  <c r="AI68" i="37"/>
  <c r="AI71" i="37"/>
  <c r="AI58" i="37"/>
  <c r="AI21" i="37"/>
  <c r="AL21" i="37" s="1"/>
  <c r="AI16" i="37"/>
  <c r="AL16" i="37" s="1"/>
  <c r="AI60" i="37"/>
  <c r="AI53" i="37"/>
  <c r="AI62" i="37"/>
  <c r="AI55" i="37"/>
  <c r="AI69" i="37"/>
  <c r="AI57" i="37"/>
  <c r="AI64" i="37"/>
  <c r="AI72" i="37"/>
  <c r="AI67" i="37"/>
  <c r="AI28" i="37"/>
  <c r="AI27" i="37"/>
  <c r="AI61" i="37"/>
  <c r="AU20" i="37"/>
  <c r="BB28" i="37"/>
  <c r="BC46" i="37"/>
  <c r="BA28" i="37"/>
  <c r="AQ48" i="37"/>
  <c r="AT28" i="37"/>
  <c r="AR28" i="37"/>
  <c r="AY45" i="37"/>
  <c r="AW28" i="37"/>
  <c r="AZ28" i="37"/>
  <c r="BC48" i="37"/>
  <c r="BC45" i="37"/>
  <c r="AX28" i="37"/>
  <c r="AU24" i="10"/>
  <c r="AQ44" i="37"/>
  <c r="AQ42" i="37"/>
  <c r="BC44" i="37"/>
  <c r="AX22" i="37"/>
  <c r="BC43" i="37"/>
  <c r="AQ45" i="37"/>
  <c r="AY41" i="37"/>
  <c r="AI11" i="42"/>
  <c r="AL11" i="42" s="1"/>
  <c r="AI26" i="42"/>
  <c r="AL26" i="42" s="1"/>
  <c r="AI39" i="42"/>
  <c r="AI5" i="42"/>
  <c r="AL5" i="42" s="1"/>
  <c r="AI34" i="42"/>
  <c r="AI17" i="42"/>
  <c r="AI61" i="42"/>
  <c r="AI66" i="42"/>
  <c r="AI48" i="42"/>
  <c r="AI24" i="42"/>
  <c r="AL24" i="42" s="1"/>
  <c r="AI50" i="42"/>
  <c r="AS33" i="42"/>
  <c r="AI20" i="42"/>
  <c r="AL20" i="42" s="1"/>
  <c r="AI9" i="42"/>
  <c r="AL9" i="42" s="1"/>
  <c r="AI12" i="42"/>
  <c r="AL12" i="42" s="1"/>
  <c r="AI56" i="42"/>
  <c r="AI25" i="42"/>
  <c r="AL25" i="42" s="1"/>
  <c r="AI16" i="42"/>
  <c r="AI53" i="42"/>
  <c r="AI59" i="42"/>
  <c r="AI41" i="42"/>
  <c r="AI14" i="42"/>
  <c r="AL14" i="42" s="1"/>
  <c r="AI13" i="42"/>
  <c r="AL13" i="42" s="1"/>
  <c r="AI46" i="42"/>
  <c r="AI29" i="42"/>
  <c r="AI28" i="42"/>
  <c r="AI54" i="42"/>
  <c r="AI71" i="42"/>
  <c r="AI64" i="42"/>
  <c r="AI43" i="42"/>
  <c r="AI30" i="42"/>
  <c r="AI23" i="42"/>
  <c r="AI37" i="42"/>
  <c r="AI60" i="42"/>
  <c r="AI65" i="42"/>
  <c r="AI72" i="42"/>
  <c r="AI8" i="42"/>
  <c r="AL8" i="42" s="1"/>
  <c r="AI57" i="42"/>
  <c r="AI42" i="42"/>
  <c r="AI38" i="42"/>
  <c r="AI31" i="42"/>
  <c r="AI27" i="42"/>
  <c r="AI52" i="42"/>
  <c r="AI62" i="42"/>
  <c r="AI68" i="42"/>
  <c r="AI44" i="42"/>
  <c r="AI15" i="42"/>
  <c r="AL15" i="42" s="1"/>
  <c r="AI19" i="42"/>
  <c r="AI22" i="42"/>
  <c r="AI51" i="42"/>
  <c r="AI32" i="42"/>
  <c r="AI67" i="42"/>
  <c r="AI70" i="42"/>
  <c r="AI69" i="42"/>
  <c r="AI40" i="42"/>
  <c r="AI7" i="42"/>
  <c r="AL7" i="42" s="1"/>
  <c r="AI36" i="42"/>
  <c r="AI35" i="42"/>
  <c r="AI49" i="42"/>
  <c r="AI55" i="42"/>
  <c r="AY37" i="42"/>
  <c r="BC32" i="42"/>
  <c r="BA36" i="42"/>
  <c r="AY36" i="42"/>
  <c r="AU37" i="42"/>
  <c r="AX37" i="42"/>
  <c r="BC36" i="42"/>
  <c r="BA37" i="42"/>
  <c r="AS37" i="42"/>
  <c r="AU36" i="42"/>
  <c r="AY31" i="42"/>
  <c r="BA30" i="42"/>
  <c r="BC29" i="42"/>
  <c r="AY32" i="42"/>
  <c r="AQ35" i="42"/>
  <c r="BA32" i="42"/>
  <c r="BA35" i="42"/>
  <c r="BA34" i="42"/>
  <c r="AX30" i="42"/>
  <c r="BC33" i="42"/>
  <c r="AU34" i="42"/>
  <c r="AU33" i="42"/>
  <c r="BA33" i="42"/>
  <c r="BC34" i="42"/>
  <c r="AY35" i="42"/>
  <c r="BC18" i="41"/>
  <c r="AT20" i="41"/>
  <c r="AR24" i="41"/>
  <c r="BB24" i="41"/>
  <c r="AX21" i="41"/>
  <c r="AR19" i="41"/>
  <c r="BB20" i="41"/>
  <c r="AZ20" i="41"/>
  <c r="AI5" i="47"/>
  <c r="AL5" i="47" s="1"/>
  <c r="AI10" i="47"/>
  <c r="AL10" i="47" s="1"/>
  <c r="AI6" i="47"/>
  <c r="AL6" i="47" s="1"/>
  <c r="AI11" i="47"/>
  <c r="AL11" i="47" s="1"/>
  <c r="AQ50" i="48"/>
  <c r="AI56" i="48"/>
  <c r="AL56" i="48" s="1"/>
  <c r="AI33" i="48"/>
  <c r="AL33" i="48" s="1"/>
  <c r="AI44" i="48"/>
  <c r="AL44" i="48" s="1"/>
  <c r="AI30" i="48"/>
  <c r="AI71" i="48"/>
  <c r="AS53" i="48"/>
  <c r="AI14" i="48"/>
  <c r="AL14" i="48" s="1"/>
  <c r="AI15" i="48"/>
  <c r="AL15" i="48" s="1"/>
  <c r="AI28" i="48"/>
  <c r="AL28" i="48" s="1"/>
  <c r="AI47" i="48"/>
  <c r="AL47" i="48" s="1"/>
  <c r="AI59" i="48"/>
  <c r="AL59" i="48" s="1"/>
  <c r="AI42" i="48"/>
  <c r="AL42" i="48" s="1"/>
  <c r="AI60" i="48"/>
  <c r="AI69" i="48"/>
  <c r="AI9" i="48"/>
  <c r="AL9" i="48" s="1"/>
  <c r="AI38" i="48"/>
  <c r="AI40" i="48"/>
  <c r="AL40" i="48" s="1"/>
  <c r="AI67" i="48"/>
  <c r="AI46" i="48"/>
  <c r="AL46" i="48" s="1"/>
  <c r="AI64" i="48"/>
  <c r="AW53" i="48"/>
  <c r="AR49" i="48"/>
  <c r="BA53" i="48"/>
  <c r="AI35" i="48"/>
  <c r="AL35" i="48" s="1"/>
  <c r="AI23" i="48"/>
  <c r="AL23" i="48" s="1"/>
  <c r="AI37" i="48"/>
  <c r="AL37" i="48" s="1"/>
  <c r="AI21" i="48"/>
  <c r="AL21" i="48" s="1"/>
  <c r="AI34" i="48"/>
  <c r="AL34" i="48" s="1"/>
  <c r="AI68" i="48"/>
  <c r="AR53" i="48"/>
  <c r="AI57" i="48"/>
  <c r="AL57" i="48" s="1"/>
  <c r="AI58" i="48"/>
  <c r="AL58" i="48" s="1"/>
  <c r="AI41" i="48"/>
  <c r="AL41" i="48" s="1"/>
  <c r="AI45" i="48"/>
  <c r="AL45" i="48" s="1"/>
  <c r="AI63" i="48"/>
  <c r="AI32" i="48"/>
  <c r="AL32" i="48" s="1"/>
  <c r="AI65" i="48"/>
  <c r="AI22" i="48"/>
  <c r="AL22" i="48" s="1"/>
  <c r="AI49" i="48"/>
  <c r="AL49" i="48" s="1"/>
  <c r="AI66" i="48"/>
  <c r="AI72" i="48"/>
  <c r="AI19" i="48"/>
  <c r="AL19" i="48" s="1"/>
  <c r="AI43" i="48"/>
  <c r="AL43" i="48" s="1"/>
  <c r="AI17" i="48"/>
  <c r="AL17" i="48" s="1"/>
  <c r="AI61" i="48"/>
  <c r="AI62" i="48"/>
  <c r="AI29" i="48"/>
  <c r="AU53" i="48"/>
  <c r="AI10" i="48"/>
  <c r="AL10" i="48" s="1"/>
  <c r="AI36" i="48"/>
  <c r="AL36" i="48" s="1"/>
  <c r="AI48" i="48"/>
  <c r="AL48" i="48" s="1"/>
  <c r="AI31" i="48"/>
  <c r="AX50" i="48"/>
  <c r="BA50" i="48"/>
  <c r="AQ49" i="48"/>
  <c r="BC52" i="48"/>
  <c r="AY50" i="48"/>
  <c r="AX52" i="48"/>
  <c r="AS52" i="48"/>
  <c r="BC50" i="48"/>
  <c r="AU51" i="48"/>
  <c r="AU49" i="48"/>
  <c r="AQ53" i="48"/>
  <c r="BC51" i="48"/>
  <c r="BC53" i="48"/>
  <c r="AR52" i="48"/>
  <c r="AS49" i="48"/>
  <c r="BA49" i="48"/>
  <c r="AX53" i="48"/>
  <c r="AQ51" i="48"/>
  <c r="AQ52" i="48"/>
  <c r="AW49" i="48"/>
  <c r="AR50" i="48"/>
  <c r="AS51" i="48"/>
  <c r="AY52" i="48"/>
  <c r="AY46" i="48"/>
  <c r="AU72" i="46"/>
  <c r="AV72" i="46"/>
  <c r="AU71" i="46"/>
  <c r="AO71" i="46"/>
  <c r="AV71" i="46"/>
  <c r="AR71" i="46"/>
  <c r="AR72" i="46"/>
  <c r="AY72" i="46"/>
  <c r="AQ71" i="46"/>
  <c r="AW70" i="46"/>
  <c r="AI70" i="53"/>
  <c r="AI24" i="53"/>
  <c r="AI31" i="53"/>
  <c r="AL31" i="53" s="1"/>
  <c r="AI32" i="53"/>
  <c r="AL32" i="53" s="1"/>
  <c r="AI66" i="53"/>
  <c r="AI71" i="53"/>
  <c r="AI49" i="53"/>
  <c r="AL49" i="53" s="1"/>
  <c r="AI58" i="53"/>
  <c r="AI30" i="53"/>
  <c r="AL30" i="53" s="1"/>
  <c r="AI35" i="53"/>
  <c r="AL35" i="53" s="1"/>
  <c r="AI53" i="53"/>
  <c r="AI52" i="53"/>
  <c r="AI55" i="53"/>
  <c r="AI23" i="53"/>
  <c r="AI69" i="53"/>
  <c r="AI28" i="53"/>
  <c r="AL28" i="53" s="1"/>
  <c r="AI61" i="53"/>
  <c r="AI64" i="53"/>
  <c r="AI65" i="53"/>
  <c r="AI42" i="53"/>
  <c r="AL42" i="53" s="1"/>
  <c r="AI48" i="53"/>
  <c r="AL48" i="53" s="1"/>
  <c r="AI50" i="53"/>
  <c r="AI33" i="53"/>
  <c r="AL33" i="53" s="1"/>
  <c r="BC39" i="53"/>
  <c r="AQ36" i="53"/>
  <c r="AQ39" i="53"/>
  <c r="AI67" i="53"/>
  <c r="AI63" i="53"/>
  <c r="AI27" i="53"/>
  <c r="AI72" i="53"/>
  <c r="AI62" i="53"/>
  <c r="AI59" i="53"/>
  <c r="AI34" i="53"/>
  <c r="AL34" i="53" s="1"/>
  <c r="AI60" i="53"/>
  <c r="AI68" i="53"/>
  <c r="AI54" i="53"/>
  <c r="AI57" i="53"/>
  <c r="AI26" i="53"/>
  <c r="AI56" i="53"/>
  <c r="AI51" i="53"/>
  <c r="AV38" i="53"/>
  <c r="AR40" i="53"/>
  <c r="AU35" i="53"/>
  <c r="AQ38" i="53"/>
  <c r="BC37" i="53"/>
  <c r="AY40" i="53"/>
  <c r="AU36" i="53"/>
  <c r="BC38" i="53"/>
  <c r="AV36" i="53"/>
  <c r="AZ40" i="53"/>
  <c r="BC36" i="53"/>
  <c r="AQ7" i="53"/>
  <c r="AR39" i="53"/>
  <c r="AR36" i="53"/>
  <c r="AI62" i="52"/>
  <c r="AI67" i="52"/>
  <c r="AY12" i="52"/>
  <c r="AI59" i="52"/>
  <c r="AI70" i="52"/>
  <c r="AI69" i="52"/>
  <c r="AI27" i="52"/>
  <c r="AL27" i="52" s="1"/>
  <c r="AI66" i="52"/>
  <c r="AI71" i="52"/>
  <c r="AI57" i="52"/>
  <c r="AI10" i="52"/>
  <c r="AL10" i="52" s="1"/>
  <c r="AI54" i="52"/>
  <c r="AI56" i="52"/>
  <c r="AI65" i="52"/>
  <c r="AI72" i="52"/>
  <c r="AI68" i="52"/>
  <c r="AI60" i="52"/>
  <c r="AI61" i="52"/>
  <c r="AI47" i="52"/>
  <c r="AI49" i="52"/>
  <c r="AI50" i="52"/>
  <c r="AI52" i="52"/>
  <c r="AI64" i="52"/>
  <c r="AI63" i="52"/>
  <c r="AI58" i="52"/>
  <c r="AI51" i="52"/>
  <c r="AI41" i="52"/>
  <c r="AI34" i="52"/>
  <c r="AI44" i="52"/>
  <c r="AI46" i="52"/>
  <c r="AI48" i="52"/>
  <c r="AI55" i="52"/>
  <c r="AI37" i="52"/>
  <c r="AI53" i="52"/>
  <c r="AI23" i="52"/>
  <c r="AL23" i="52" s="1"/>
  <c r="AI40" i="52"/>
  <c r="AI42" i="52"/>
  <c r="AI38" i="52"/>
  <c r="AI35" i="52"/>
  <c r="AI21" i="52"/>
  <c r="AL21" i="52" s="1"/>
  <c r="AI6" i="52"/>
  <c r="AL6" i="52" s="1"/>
  <c r="AI36" i="52"/>
  <c r="AI45" i="52"/>
  <c r="AI39" i="52"/>
  <c r="AI43" i="52"/>
  <c r="AI24" i="52"/>
  <c r="AL24" i="52" s="1"/>
  <c r="AI22" i="52"/>
  <c r="AL22" i="52" s="1"/>
  <c r="AU28" i="52"/>
  <c r="AV31" i="52"/>
  <c r="AT31" i="52"/>
  <c r="AZ31" i="52"/>
  <c r="AU31" i="52"/>
  <c r="AU29" i="52"/>
  <c r="AY31" i="52"/>
  <c r="AR31" i="52"/>
  <c r="AU24" i="52"/>
  <c r="AI5" i="51"/>
  <c r="AL5" i="51" s="1"/>
  <c r="AU64" i="51"/>
  <c r="AI12" i="51"/>
  <c r="AL12" i="51" s="1"/>
  <c r="AI9" i="51"/>
  <c r="AL9" i="51" s="1"/>
  <c r="AX60" i="51"/>
  <c r="AQ54" i="51"/>
  <c r="BB59" i="51"/>
  <c r="AI48" i="51"/>
  <c r="AL48" i="51" s="1"/>
  <c r="AI43" i="51"/>
  <c r="AI46" i="51"/>
  <c r="AL46" i="51" s="1"/>
  <c r="AI45" i="51"/>
  <c r="AI47" i="51"/>
  <c r="AL47" i="51" s="1"/>
  <c r="AI11" i="51"/>
  <c r="AL11" i="51" s="1"/>
  <c r="AI25" i="51"/>
  <c r="AL25" i="51" s="1"/>
  <c r="AI7" i="51"/>
  <c r="AI66" i="51"/>
  <c r="AL66" i="51" s="1"/>
  <c r="AP59" i="51"/>
  <c r="BC63" i="51"/>
  <c r="AT56" i="51"/>
  <c r="AR59" i="51"/>
  <c r="AI42" i="51"/>
  <c r="AI57" i="51"/>
  <c r="AL57" i="51" s="1"/>
  <c r="AI40" i="51"/>
  <c r="AL40" i="51" s="1"/>
  <c r="AI64" i="51"/>
  <c r="AL64" i="51" s="1"/>
  <c r="AV56" i="51"/>
  <c r="AV65" i="51"/>
  <c r="AI44" i="51"/>
  <c r="AI41" i="51"/>
  <c r="AI51" i="51"/>
  <c r="AL51" i="51" s="1"/>
  <c r="AI55" i="51"/>
  <c r="AL55" i="51" s="1"/>
  <c r="AI70" i="51"/>
  <c r="AL70" i="51" s="1"/>
  <c r="AI53" i="51"/>
  <c r="AL53" i="51" s="1"/>
  <c r="AI65" i="51"/>
  <c r="AL65" i="51" s="1"/>
  <c r="AT54" i="51"/>
  <c r="AI15" i="51"/>
  <c r="AL15" i="51" s="1"/>
  <c r="AP60" i="51"/>
  <c r="AX58" i="51"/>
  <c r="AR64" i="51"/>
  <c r="AV62" i="51"/>
  <c r="AX54" i="51"/>
  <c r="AY63" i="51"/>
  <c r="AY59" i="51"/>
  <c r="BB55" i="51"/>
  <c r="BB56" i="51"/>
  <c r="AU54" i="51"/>
  <c r="AR60" i="51"/>
  <c r="AV57" i="51"/>
  <c r="AV63" i="51"/>
  <c r="AQ58" i="51"/>
  <c r="AX61" i="51"/>
  <c r="AQ62" i="51"/>
  <c r="BC58" i="51"/>
  <c r="BC57" i="51"/>
  <c r="AY58" i="51"/>
  <c r="AT59" i="51"/>
  <c r="AT63" i="51"/>
  <c r="BB61" i="51"/>
  <c r="AQ64" i="51"/>
  <c r="BC65" i="51"/>
  <c r="BB65" i="51"/>
  <c r="AV54" i="51"/>
  <c r="AP58" i="51"/>
  <c r="BC59" i="51"/>
  <c r="BC61" i="51"/>
  <c r="AP55" i="51"/>
  <c r="AX64" i="51"/>
  <c r="AX62" i="51"/>
  <c r="AY54" i="51"/>
  <c r="AY57" i="51"/>
  <c r="AT62" i="51"/>
  <c r="BB62" i="51"/>
  <c r="AP64" i="51"/>
  <c r="AU62" i="51"/>
  <c r="AU60" i="51"/>
  <c r="AX65" i="51"/>
  <c r="AU61" i="51"/>
  <c r="AU55" i="51"/>
  <c r="AQ56" i="51"/>
  <c r="BC55" i="51"/>
  <c r="AY60" i="51"/>
  <c r="AT60" i="51"/>
  <c r="BB54" i="51"/>
  <c r="BB58" i="51"/>
  <c r="AV60" i="51"/>
  <c r="AV59" i="51"/>
  <c r="AY61" i="51"/>
  <c r="AU50" i="51"/>
  <c r="AP62" i="51"/>
  <c r="AP65" i="51"/>
  <c r="AX55" i="51"/>
  <c r="AQ55" i="51"/>
  <c r="BC62" i="51"/>
  <c r="BC64" i="51"/>
  <c r="AY65" i="51"/>
  <c r="BB60" i="51"/>
  <c r="AR63" i="51"/>
  <c r="AV18" i="51"/>
  <c r="AV58" i="51"/>
  <c r="AU51" i="51"/>
  <c r="AY51" i="51"/>
  <c r="AR52" i="51"/>
  <c r="AW47" i="43"/>
  <c r="AT48" i="43"/>
  <c r="AP46" i="43"/>
  <c r="AO21" i="43"/>
  <c r="AX47" i="43"/>
  <c r="AY47" i="43"/>
  <c r="AZ50" i="43"/>
  <c r="AY50" i="43"/>
  <c r="AT46" i="43"/>
  <c r="BC50" i="43"/>
  <c r="AT49" i="43"/>
  <c r="AV47" i="43"/>
  <c r="AW45" i="43"/>
  <c r="AW50" i="43"/>
  <c r="AV46" i="43"/>
  <c r="BB29" i="43"/>
  <c r="AX48" i="43"/>
  <c r="AV48" i="43"/>
  <c r="AX50" i="43"/>
  <c r="BB46" i="43"/>
  <c r="AQ49" i="43"/>
  <c r="AT47" i="43"/>
  <c r="AX46" i="43"/>
  <c r="BB50" i="43"/>
  <c r="BA46" i="43"/>
  <c r="AZ46" i="43"/>
  <c r="AX49" i="43"/>
  <c r="AP34" i="43"/>
  <c r="AP48" i="43"/>
  <c r="E24" i="10"/>
  <c r="D38" i="34"/>
  <c r="AR32" i="53"/>
  <c r="AV29" i="52"/>
  <c r="AY21" i="52"/>
  <c r="AU23" i="52"/>
  <c r="AU52" i="51"/>
  <c r="AV48" i="51"/>
  <c r="BB53" i="51"/>
  <c r="AP53" i="51"/>
  <c r="AX53" i="51"/>
  <c r="AQ53" i="51"/>
  <c r="BC53" i="51"/>
  <c r="AY53" i="51"/>
  <c r="AR53" i="51"/>
  <c r="AV53" i="51"/>
  <c r="AT53" i="51"/>
  <c r="AU53" i="51"/>
  <c r="AQ50" i="51"/>
  <c r="AX52" i="51"/>
  <c r="AQ52" i="51"/>
  <c r="AV17" i="51"/>
  <c r="AU63" i="47"/>
  <c r="BC70" i="46"/>
  <c r="AZ72" i="46"/>
  <c r="AQ72" i="46"/>
  <c r="AW71" i="46"/>
  <c r="AY70" i="46"/>
  <c r="AR70" i="46"/>
  <c r="AY71" i="46"/>
  <c r="BC71" i="46"/>
  <c r="AZ71" i="46"/>
  <c r="AV70" i="46"/>
  <c r="AU70" i="46"/>
  <c r="AO65" i="46"/>
  <c r="AO72" i="46"/>
  <c r="AW72" i="46"/>
  <c r="BC72" i="46"/>
  <c r="AQ70" i="46"/>
  <c r="AQ13" i="44"/>
  <c r="AW48" i="43"/>
  <c r="AS49" i="43"/>
  <c r="BC48" i="43"/>
  <c r="AQ45" i="43"/>
  <c r="AR47" i="43"/>
  <c r="AU45" i="43"/>
  <c r="AU47" i="43"/>
  <c r="BB7" i="43"/>
  <c r="AP49" i="43"/>
  <c r="AR48" i="43"/>
  <c r="AU48" i="43"/>
  <c r="BA48" i="43"/>
  <c r="AQ47" i="43"/>
  <c r="AY48" i="43"/>
  <c r="AY46" i="43"/>
  <c r="BA49" i="43"/>
  <c r="BC47" i="43"/>
  <c r="BC46" i="43"/>
  <c r="AQ48" i="43"/>
  <c r="AZ47" i="43"/>
  <c r="AR49" i="43"/>
  <c r="AW46" i="43"/>
  <c r="AU49" i="43"/>
  <c r="AU46" i="43"/>
  <c r="AV49" i="43"/>
  <c r="AY49" i="43"/>
  <c r="AZ49" i="43"/>
  <c r="BB38" i="43"/>
  <c r="BB47" i="43"/>
  <c r="AS47" i="43"/>
  <c r="AZ48" i="43"/>
  <c r="AS48" i="43"/>
  <c r="AS46" i="43"/>
  <c r="BA47" i="43"/>
  <c r="BC49" i="43"/>
  <c r="AR46" i="43"/>
  <c r="AW49" i="43"/>
  <c r="BB44" i="43"/>
  <c r="AQ46" i="43"/>
  <c r="E38" i="10"/>
  <c r="AY45" i="43"/>
  <c r="AP35" i="43"/>
  <c r="AZ45" i="43"/>
  <c r="BC45" i="43"/>
  <c r="AS45" i="43"/>
  <c r="AV45" i="43"/>
  <c r="AY39" i="37"/>
  <c r="AI24" i="10"/>
  <c r="BD69" i="37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AP22" i="37"/>
  <c r="BB22" i="37"/>
  <c r="AQ43" i="37"/>
  <c r="BC41" i="37"/>
  <c r="AY43" i="37"/>
  <c r="AZ22" i="37"/>
  <c r="AW22" i="37"/>
  <c r="BA22" i="37"/>
  <c r="AT22" i="37"/>
  <c r="AR22" i="37"/>
  <c r="AT21" i="37"/>
  <c r="BA21" i="37"/>
  <c r="AW21" i="37"/>
  <c r="AR21" i="37"/>
  <c r="AZ21" i="37"/>
  <c r="AP21" i="37"/>
  <c r="BB21" i="37"/>
  <c r="AX21" i="37"/>
  <c r="BC31" i="37"/>
  <c r="AY37" i="37"/>
  <c r="BC31" i="42"/>
  <c r="AU32" i="42"/>
  <c r="AQ33" i="42"/>
  <c r="AQ34" i="42"/>
  <c r="AX34" i="42"/>
  <c r="AW32" i="42"/>
  <c r="AU31" i="42"/>
  <c r="AW33" i="42"/>
  <c r="AW31" i="42"/>
  <c r="AU35" i="42"/>
  <c r="AS32" i="42"/>
  <c r="AS31" i="42"/>
  <c r="AW35" i="42"/>
  <c r="AS35" i="42"/>
  <c r="AY34" i="42"/>
  <c r="AW34" i="42"/>
  <c r="AQ31" i="42"/>
  <c r="BA31" i="42"/>
  <c r="AX31" i="42"/>
  <c r="AX35" i="42"/>
  <c r="AS34" i="42"/>
  <c r="BC35" i="42"/>
  <c r="AY33" i="42"/>
  <c r="AQ32" i="42"/>
  <c r="AY30" i="42"/>
  <c r="AT21" i="41"/>
  <c r="AZ22" i="41"/>
  <c r="AV23" i="41"/>
  <c r="AR23" i="41"/>
  <c r="BC22" i="41"/>
  <c r="AP23" i="41"/>
  <c r="BB23" i="41"/>
  <c r="AX22" i="41"/>
  <c r="AR22" i="41"/>
  <c r="AP22" i="41"/>
  <c r="AT19" i="41"/>
  <c r="AX23" i="41"/>
  <c r="BB22" i="41"/>
  <c r="AV19" i="41"/>
  <c r="AV21" i="41"/>
  <c r="AZ21" i="41"/>
  <c r="AV35" i="53"/>
  <c r="BC35" i="53"/>
  <c r="AR35" i="53"/>
  <c r="AY35" i="53"/>
  <c r="AQ10" i="53"/>
  <c r="AQ35" i="53"/>
  <c r="AQ28" i="53"/>
  <c r="BC29" i="53"/>
  <c r="AU33" i="53"/>
  <c r="BC29" i="52"/>
  <c r="AQ28" i="52"/>
  <c r="AX29" i="52"/>
  <c r="AZ29" i="52"/>
  <c r="N38" i="34"/>
  <c r="BB29" i="52"/>
  <c r="AQ12" i="52"/>
  <c r="AT29" i="52"/>
  <c r="AR29" i="52"/>
  <c r="AP29" i="52"/>
  <c r="AY22" i="52"/>
  <c r="AQ29" i="52"/>
  <c r="AU25" i="52"/>
  <c r="AY8" i="52"/>
  <c r="AY11" i="52"/>
  <c r="AY19" i="52"/>
  <c r="AD38" i="34"/>
  <c r="AP51" i="51"/>
  <c r="BC50" i="51"/>
  <c r="AX49" i="51"/>
  <c r="BC52" i="51"/>
  <c r="AY50" i="51"/>
  <c r="AT52" i="51"/>
  <c r="AV39" i="51"/>
  <c r="AT50" i="51"/>
  <c r="BB51" i="51"/>
  <c r="BB52" i="51"/>
  <c r="AR51" i="51"/>
  <c r="AV51" i="51"/>
  <c r="AX51" i="51"/>
  <c r="AP44" i="51"/>
  <c r="BC51" i="51"/>
  <c r="AT51" i="51"/>
  <c r="BB50" i="51"/>
  <c r="AV50" i="51"/>
  <c r="AP52" i="51"/>
  <c r="AV52" i="51"/>
  <c r="AR50" i="51"/>
  <c r="AP50" i="51"/>
  <c r="AX50" i="51"/>
  <c r="AQ51" i="51"/>
  <c r="AY52" i="51"/>
  <c r="F38" i="34"/>
  <c r="BC48" i="51"/>
  <c r="AY49" i="51"/>
  <c r="BB48" i="51"/>
  <c r="AX72" i="49"/>
  <c r="AT72" i="49"/>
  <c r="AZ72" i="49"/>
  <c r="BB71" i="49"/>
  <c r="BC63" i="47"/>
  <c r="AZ63" i="47"/>
  <c r="AR62" i="47"/>
  <c r="AQ63" i="47"/>
  <c r="AV63" i="47"/>
  <c r="BC61" i="47"/>
  <c r="AV62" i="47"/>
  <c r="AY63" i="47"/>
  <c r="AR63" i="47"/>
  <c r="AR59" i="47"/>
  <c r="AY62" i="47"/>
  <c r="AZ62" i="47"/>
  <c r="AV61" i="47"/>
  <c r="AU61" i="47"/>
  <c r="AR61" i="47"/>
  <c r="AQ61" i="47"/>
  <c r="AY61" i="47"/>
  <c r="BC62" i="47"/>
  <c r="AU62" i="47"/>
  <c r="AZ61" i="47"/>
  <c r="AQ62" i="47"/>
  <c r="AW56" i="46"/>
  <c r="AO52" i="46"/>
  <c r="BC68" i="46"/>
  <c r="AU53" i="46"/>
  <c r="L38" i="34"/>
  <c r="AB38" i="34"/>
  <c r="AY45" i="44"/>
  <c r="AQ19" i="44"/>
  <c r="AX39" i="43"/>
  <c r="AP36" i="43"/>
  <c r="AT38" i="43"/>
  <c r="BA45" i="43"/>
  <c r="AT45" i="43"/>
  <c r="AR45" i="43"/>
  <c r="AX45" i="43"/>
  <c r="AX43" i="43"/>
  <c r="BB24" i="43"/>
  <c r="BB45" i="43"/>
  <c r="BB43" i="43"/>
  <c r="AP45" i="43"/>
  <c r="BB31" i="43"/>
  <c r="AP38" i="43"/>
  <c r="BB39" i="43"/>
  <c r="AX28" i="43"/>
  <c r="AT42" i="43"/>
  <c r="AP8" i="43"/>
  <c r="BB23" i="43"/>
  <c r="BB28" i="43"/>
  <c r="AY36" i="37"/>
  <c r="BC42" i="37"/>
  <c r="AQ41" i="37"/>
  <c r="AY30" i="37"/>
  <c r="AY42" i="37"/>
  <c r="AY9" i="37"/>
  <c r="AQ39" i="37"/>
  <c r="AY33" i="37"/>
  <c r="BC38" i="37"/>
  <c r="BC40" i="37"/>
  <c r="AQ40" i="37"/>
  <c r="AY28" i="37"/>
  <c r="AQ36" i="37"/>
  <c r="AY40" i="37"/>
  <c r="AQ29" i="42"/>
  <c r="BC30" i="42"/>
  <c r="AW29" i="42"/>
  <c r="AQ30" i="42"/>
  <c r="AX29" i="42"/>
  <c r="AQ17" i="42"/>
  <c r="AU30" i="42"/>
  <c r="AS29" i="42"/>
  <c r="AW30" i="42"/>
  <c r="BA29" i="42"/>
  <c r="AS30" i="42"/>
  <c r="AY29" i="42"/>
  <c r="AU29" i="42"/>
  <c r="AQ21" i="42"/>
  <c r="BB21" i="41"/>
  <c r="AP19" i="41"/>
  <c r="BC19" i="41"/>
  <c r="BC20" i="41"/>
  <c r="AP21" i="41"/>
  <c r="AR18" i="41"/>
  <c r="AR20" i="41"/>
  <c r="AR21" i="41"/>
  <c r="BB19" i="41"/>
  <c r="AV20" i="41"/>
  <c r="AX19" i="41"/>
  <c r="AZ19" i="41"/>
  <c r="AX20" i="41"/>
  <c r="BA25" i="42"/>
  <c r="BC36" i="37"/>
  <c r="BC28" i="37"/>
  <c r="AQ37" i="37"/>
  <c r="BC37" i="37"/>
  <c r="AQ38" i="37"/>
  <c r="BC39" i="37"/>
  <c r="AY38" i="37"/>
  <c r="AQ29" i="37"/>
  <c r="AY29" i="37"/>
  <c r="BB36" i="43"/>
  <c r="AX41" i="43"/>
  <c r="BB35" i="43"/>
  <c r="BB20" i="43"/>
  <c r="AX10" i="43"/>
  <c r="AP40" i="43"/>
  <c r="AP37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7" i="10"/>
  <c r="AY27" i="37"/>
  <c r="AQ34" i="37"/>
  <c r="AQ31" i="37"/>
  <c r="AY32" i="37"/>
  <c r="BC37" i="44"/>
  <c r="Q24" i="10"/>
  <c r="K24" i="10"/>
  <c r="AU28" i="44"/>
  <c r="AP41" i="43"/>
  <c r="H24" i="10"/>
  <c r="E10" i="10"/>
  <c r="AT31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59" i="47"/>
  <c r="AU58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5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7" i="10"/>
  <c r="AV34" i="51"/>
  <c r="AT44" i="51"/>
  <c r="V20" i="34"/>
  <c r="H17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7" i="10"/>
  <c r="BB43" i="51"/>
  <c r="AU43" i="51"/>
  <c r="AR5" i="51"/>
  <c r="AV43" i="51"/>
  <c r="T7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5" i="10"/>
  <c r="AR5" i="10"/>
  <c r="H5" i="10"/>
  <c r="AZ64" i="49"/>
  <c r="AZ65" i="49"/>
  <c r="AT70" i="49"/>
  <c r="AP66" i="49"/>
  <c r="AZ60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6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8" i="10"/>
  <c r="AV28" i="53"/>
  <c r="AQ8" i="53"/>
  <c r="Z18" i="10"/>
  <c r="K18" i="10"/>
  <c r="W28" i="10"/>
  <c r="W18" i="10"/>
  <c r="AZ28" i="53"/>
  <c r="AY28" i="53"/>
  <c r="AQ16" i="53"/>
  <c r="AI18" i="10"/>
  <c r="AL18" i="10"/>
  <c r="AF7" i="10"/>
  <c r="H7" i="10"/>
  <c r="AV35" i="51"/>
  <c r="V35" i="34"/>
  <c r="AF35" i="34"/>
  <c r="H35" i="34"/>
  <c r="AD35" i="34"/>
  <c r="K38" i="10"/>
  <c r="T12" i="10"/>
  <c r="T38" i="10"/>
  <c r="X35" i="34"/>
  <c r="H35" i="10"/>
  <c r="Z38" i="10"/>
  <c r="J35" i="34"/>
  <c r="AR21" i="51"/>
  <c r="AV21" i="51"/>
  <c r="AR38" i="10"/>
  <c r="BB41" i="51"/>
  <c r="N35" i="34"/>
  <c r="AV16" i="51"/>
  <c r="T17" i="10"/>
  <c r="AF38" i="10"/>
  <c r="AV42" i="51"/>
  <c r="AR41" i="51"/>
  <c r="AR12" i="10"/>
  <c r="H12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9" i="10"/>
  <c r="AL16" i="10"/>
  <c r="AT64" i="49"/>
  <c r="AP64" i="49"/>
  <c r="AP63" i="49"/>
  <c r="H9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6" i="10"/>
  <c r="AR67" i="49"/>
  <c r="AT69" i="49"/>
  <c r="AX69" i="49"/>
  <c r="BB67" i="49"/>
  <c r="AP70" i="49"/>
  <c r="AF11" i="10"/>
  <c r="AF12" i="10"/>
  <c r="AI38" i="10"/>
  <c r="E11" i="10"/>
  <c r="AU20" i="48"/>
  <c r="AC13" i="10"/>
  <c r="AU38" i="10"/>
  <c r="AF17" i="10"/>
  <c r="AC38" i="10"/>
  <c r="AO38" i="10"/>
  <c r="Q38" i="10"/>
  <c r="AR58" i="47"/>
  <c r="AY58" i="47"/>
  <c r="AR60" i="47"/>
  <c r="AU15" i="10"/>
  <c r="AQ58" i="47"/>
  <c r="AY60" i="47"/>
  <c r="AQ60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30" i="10"/>
  <c r="AU30" i="10"/>
  <c r="AO30" i="10"/>
  <c r="AI30" i="10"/>
  <c r="AC30" i="10"/>
  <c r="E13" i="10"/>
  <c r="AO17" i="10"/>
  <c r="AC10" i="10"/>
  <c r="W30" i="10"/>
  <c r="AO10" i="10"/>
  <c r="AC17" i="10"/>
  <c r="Q30" i="10"/>
  <c r="Z16" i="10"/>
  <c r="H11" i="10"/>
  <c r="AF13" i="10"/>
  <c r="H13" i="10"/>
  <c r="AR13" i="10"/>
  <c r="H8" i="10"/>
  <c r="T11" i="10"/>
  <c r="AF2" i="10"/>
  <c r="T13" i="10"/>
  <c r="AR37" i="10"/>
  <c r="AR11" i="10"/>
  <c r="H15" i="10"/>
  <c r="T16" i="10"/>
  <c r="AR16" i="10"/>
  <c r="T15" i="10"/>
  <c r="AF9" i="10"/>
  <c r="AR2" i="10"/>
  <c r="H10" i="10"/>
  <c r="AF15" i="10"/>
  <c r="AF8" i="10"/>
  <c r="T8" i="10"/>
  <c r="AF10" i="10"/>
  <c r="AR15" i="10"/>
  <c r="AR47" i="48"/>
  <c r="N38" i="10"/>
  <c r="N18" i="10"/>
  <c r="BC60" i="47"/>
  <c r="AU57" i="47"/>
  <c r="AY59" i="47"/>
  <c r="AU60" i="47"/>
  <c r="AV59" i="47"/>
  <c r="AZ58" i="47"/>
  <c r="AZ59" i="47"/>
  <c r="BC58" i="47"/>
  <c r="AV58" i="47"/>
  <c r="AV60" i="47"/>
  <c r="AU59" i="47"/>
  <c r="AQ59" i="47"/>
  <c r="BC54" i="46"/>
  <c r="AU49" i="46"/>
  <c r="AY56" i="46"/>
  <c r="AY53" i="46"/>
  <c r="AY62" i="46"/>
  <c r="BC63" i="46"/>
  <c r="AZ61" i="46"/>
  <c r="AU68" i="46"/>
  <c r="W7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5" i="10"/>
  <c r="W16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16" i="10"/>
  <c r="AU13" i="10"/>
  <c r="Z12" i="10"/>
  <c r="E9" i="10"/>
  <c r="Z7" i="10"/>
  <c r="K7" i="10"/>
  <c r="E8" i="10"/>
  <c r="Z13" i="10"/>
  <c r="AL12" i="10"/>
  <c r="AL13" i="10"/>
  <c r="Z17" i="10"/>
  <c r="N17" i="10"/>
  <c r="AL17" i="10"/>
  <c r="AL14" i="10"/>
  <c r="AI7" i="10"/>
  <c r="W8" i="10"/>
  <c r="Z4" i="10"/>
  <c r="AI12" i="10"/>
  <c r="K5" i="10"/>
  <c r="K4" i="10"/>
  <c r="K17" i="10"/>
  <c r="AL2" i="10"/>
  <c r="W12" i="10"/>
  <c r="AU17" i="10"/>
  <c r="AI15" i="10"/>
  <c r="N12" i="10"/>
  <c r="N7" i="10"/>
  <c r="K15" i="10"/>
  <c r="Z5" i="10"/>
  <c r="AL11" i="10"/>
  <c r="Z11" i="10"/>
  <c r="AL15" i="10"/>
  <c r="W15" i="10"/>
  <c r="N15" i="10"/>
  <c r="AL5" i="10"/>
  <c r="Z15" i="10"/>
  <c r="AL8" i="10"/>
  <c r="Z10" i="10"/>
  <c r="W17" i="10"/>
  <c r="N8" i="10"/>
  <c r="Z8" i="10"/>
  <c r="W13" i="10"/>
  <c r="N5" i="10"/>
  <c r="N11" i="10"/>
  <c r="Z2" i="10"/>
  <c r="AP24" i="43"/>
  <c r="AT39" i="43"/>
  <c r="T14" i="10"/>
  <c r="BB40" i="43"/>
  <c r="H2" i="10"/>
  <c r="AI8" i="10"/>
  <c r="T10" i="10"/>
  <c r="T2" i="10"/>
  <c r="AX30" i="43"/>
  <c r="AR14" i="10"/>
  <c r="Z9" i="10"/>
  <c r="AP14" i="43"/>
  <c r="Q10" i="10"/>
  <c r="Z14" i="10"/>
  <c r="AL10" i="10"/>
  <c r="K8" i="10"/>
  <c r="AX24" i="43"/>
  <c r="BB22" i="43"/>
  <c r="H16" i="10"/>
  <c r="AI10" i="10"/>
  <c r="W37" i="10"/>
  <c r="BB34" i="43"/>
  <c r="W10" i="10"/>
  <c r="AI9" i="10"/>
  <c r="AP5" i="43"/>
  <c r="BB12" i="43"/>
  <c r="BB11" i="43"/>
  <c r="AL9" i="10"/>
  <c r="AL37" i="10"/>
  <c r="AR8" i="10"/>
  <c r="AR10" i="10"/>
  <c r="T9" i="10"/>
  <c r="AT11" i="43"/>
  <c r="AP23" i="43"/>
  <c r="AT44" i="43"/>
  <c r="H14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AY15" i="37"/>
  <c r="AY34" i="37"/>
  <c r="AW20" i="37"/>
  <c r="AU10" i="10"/>
  <c r="BC29" i="37"/>
  <c r="AQ35" i="37"/>
  <c r="K9" i="10"/>
  <c r="AQ27" i="37"/>
  <c r="AQ33" i="37"/>
  <c r="BA20" i="37"/>
  <c r="AX20" i="37"/>
  <c r="AZ20" i="37"/>
  <c r="AY35" i="37"/>
  <c r="AR4" i="10"/>
  <c r="H4" i="10"/>
  <c r="AR20" i="37"/>
  <c r="BB20" i="37"/>
  <c r="BC32" i="37"/>
  <c r="AQ30" i="37"/>
  <c r="BC34" i="37"/>
  <c r="AT20" i="37"/>
  <c r="AF4" i="10"/>
  <c r="AL4" i="10"/>
  <c r="AQ28" i="37"/>
  <c r="K10" i="10"/>
  <c r="AY31" i="37"/>
  <c r="T4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16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16" i="10"/>
  <c r="AU23" i="42"/>
  <c r="AX18" i="41"/>
  <c r="AV18" i="41"/>
  <c r="H3" i="10"/>
  <c r="Z3" i="10"/>
  <c r="T37" i="10"/>
  <c r="AZ18" i="41"/>
  <c r="T3" i="10"/>
  <c r="AR3" i="10"/>
  <c r="Z37" i="10"/>
  <c r="AL6" i="10"/>
  <c r="AR6" i="10"/>
  <c r="BB18" i="41"/>
  <c r="AL3" i="10"/>
  <c r="Z6" i="10"/>
  <c r="AF37" i="10"/>
  <c r="E6" i="10"/>
  <c r="AF6" i="10"/>
  <c r="AF3" i="10"/>
  <c r="AI2" i="10"/>
  <c r="AU14" i="10"/>
  <c r="AU37" i="10"/>
  <c r="AU16" i="10"/>
  <c r="AF14" i="10"/>
  <c r="N10" i="10"/>
  <c r="BC40" i="44"/>
  <c r="BC42" i="44"/>
  <c r="BC28" i="44"/>
  <c r="BC36" i="44"/>
  <c r="AU40" i="44"/>
  <c r="E12" i="10"/>
  <c r="AY8" i="44"/>
  <c r="Q9" i="10"/>
  <c r="AI16" i="10"/>
  <c r="W9" i="10"/>
  <c r="BC46" i="44"/>
  <c r="AQ22" i="44"/>
  <c r="AU32" i="44"/>
  <c r="AU9" i="10"/>
  <c r="Q16" i="10"/>
  <c r="K14" i="10"/>
  <c r="AY44" i="44"/>
  <c r="BC50" i="44"/>
  <c r="N6" i="10"/>
  <c r="N2" i="10"/>
  <c r="N3" i="10"/>
  <c r="N4" i="10"/>
  <c r="Q4" i="10"/>
  <c r="E37" i="10"/>
  <c r="E17" i="10"/>
  <c r="K11" i="10"/>
  <c r="K3" i="10"/>
  <c r="W14" i="10"/>
  <c r="K13" i="10"/>
  <c r="E7" i="10"/>
  <c r="AU11" i="10"/>
  <c r="AI14" i="10"/>
  <c r="W6" i="10"/>
  <c r="AU6" i="10"/>
  <c r="K2" i="10"/>
  <c r="AI17" i="10"/>
  <c r="Q17" i="10"/>
  <c r="AU3" i="10"/>
  <c r="AU12" i="10"/>
  <c r="AC12" i="10"/>
  <c r="E2" i="10"/>
  <c r="AC5" i="10"/>
  <c r="Q11" i="10"/>
  <c r="K6" i="10"/>
  <c r="W3" i="10"/>
  <c r="AO13" i="10"/>
  <c r="AU2" i="10"/>
  <c r="K37" i="10"/>
  <c r="AI4" i="10"/>
  <c r="AI6" i="10"/>
  <c r="AI11" i="10"/>
  <c r="AC11" i="10"/>
  <c r="AI37" i="10"/>
  <c r="AI13" i="10"/>
  <c r="W11" i="10"/>
  <c r="AO11" i="10"/>
  <c r="AU7" i="10"/>
  <c r="AU5" i="10"/>
  <c r="AC37" i="10"/>
  <c r="Q3" i="10"/>
  <c r="AC16" i="10"/>
  <c r="AY20" i="44"/>
  <c r="AC3" i="10"/>
  <c r="E14" i="10"/>
  <c r="E4" i="10"/>
  <c r="E16" i="10"/>
  <c r="K12" i="10"/>
  <c r="W4" i="10"/>
  <c r="AO4" i="10"/>
  <c r="AO2" i="10"/>
  <c r="AU4" i="10"/>
  <c r="AY35" i="44"/>
  <c r="AC2" i="10"/>
  <c r="AO5" i="10"/>
  <c r="E3" i="10"/>
  <c r="AO9" i="10"/>
  <c r="AO7" i="10"/>
  <c r="AO6" i="10"/>
  <c r="Q6" i="10"/>
  <c r="AC4" i="10"/>
  <c r="Q8" i="10"/>
  <c r="AO8" i="10"/>
  <c r="AC7" i="10"/>
  <c r="AC9" i="10"/>
  <c r="AC8" i="10"/>
  <c r="AC6" i="10"/>
  <c r="Q14" i="10"/>
  <c r="Q12" i="10"/>
  <c r="W2" i="10"/>
  <c r="W5" i="10"/>
  <c r="AO12" i="10"/>
  <c r="AO16" i="10"/>
  <c r="AU45" i="44"/>
  <c r="Q7" i="10"/>
  <c r="AO14" i="10"/>
  <c r="AC14" i="10"/>
  <c r="E5" i="10"/>
  <c r="Q5" i="10"/>
  <c r="Q2" i="10"/>
  <c r="AI3" i="10"/>
  <c r="AO3" i="10"/>
  <c r="N37" i="10"/>
  <c r="N14" i="10"/>
  <c r="N9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46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5" i="43"/>
  <c r="AP29" i="43"/>
  <c r="AP31" i="43"/>
  <c r="AP20" i="43"/>
  <c r="AT6" i="43"/>
  <c r="AX18" i="43"/>
  <c r="AT33" i="43"/>
  <c r="AX34" i="43"/>
  <c r="AP32" i="43"/>
  <c r="AX26" i="43"/>
  <c r="AP28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70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AT29" i="43"/>
  <c r="BB26" i="43"/>
  <c r="AT12" i="43"/>
  <c r="BB33" i="43"/>
  <c r="AX33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BD27" i="37" s="1"/>
  <c r="BE27" i="37" s="1"/>
  <c r="BF27" i="37" s="1"/>
  <c r="BG27" i="37" s="1"/>
  <c r="BH27" i="37" s="1"/>
  <c r="BI27" i="37" s="1"/>
  <c r="BJ27" i="37" s="1"/>
  <c r="BK27" i="37" s="1"/>
  <c r="BL27" i="37" s="1"/>
  <c r="BM27" i="37" s="1"/>
  <c r="BN27" i="37" s="1"/>
  <c r="BO27" i="37" s="1"/>
  <c r="BP27" i="37" s="1"/>
  <c r="BQ27" i="37" s="1"/>
  <c r="BR27" i="37" s="1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5" i="43"/>
  <c r="AX32" i="43"/>
  <c r="AY5" i="43"/>
  <c r="AT15" i="43"/>
  <c r="AP27" i="43"/>
  <c r="BB30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5" i="43"/>
  <c r="AS8" i="45"/>
  <c r="AY8" i="45"/>
  <c r="BC25" i="45"/>
  <c r="AW19" i="45"/>
  <c r="AY34" i="45"/>
  <c r="AU8" i="45"/>
  <c r="AW20" i="45"/>
  <c r="BB17" i="43"/>
  <c r="BA23" i="43"/>
  <c r="BC9" i="43"/>
  <c r="AX11" i="43"/>
  <c r="AQ15" i="42"/>
  <c r="AP22" i="43"/>
  <c r="AP15" i="43"/>
  <c r="AP26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5" i="43"/>
  <c r="AW9" i="43"/>
  <c r="AU8" i="43"/>
  <c r="AV7" i="43"/>
  <c r="AT7" i="43"/>
  <c r="AX16" i="43"/>
  <c r="BB27" i="43"/>
  <c r="AQ19" i="43"/>
  <c r="AT17" i="43"/>
  <c r="AT8" i="43"/>
  <c r="AX20" i="43"/>
  <c r="BB6" i="43"/>
  <c r="BB13" i="43"/>
  <c r="AP17" i="43"/>
  <c r="AT14" i="43"/>
  <c r="BB15" i="43"/>
  <c r="AP18" i="43"/>
  <c r="AT25" i="43"/>
  <c r="BB25" i="43"/>
  <c r="AQ18" i="45"/>
  <c r="BC19" i="45"/>
  <c r="AQ20" i="45"/>
  <c r="BA8" i="45"/>
  <c r="AW35" i="45"/>
  <c r="BC8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4" i="47"/>
  <c r="R38" i="34"/>
  <c r="AU25" i="53"/>
  <c r="Z38" i="34"/>
  <c r="AY5" i="53"/>
  <c r="AY6" i="53"/>
  <c r="AU20" i="53"/>
  <c r="AP33" i="43"/>
  <c r="AR8" i="43"/>
  <c r="AT23" i="43"/>
  <c r="AS18" i="43"/>
  <c r="BA42" i="43"/>
  <c r="AQ6" i="43"/>
  <c r="AR44" i="43"/>
  <c r="AW44" i="43"/>
  <c r="AU9" i="43"/>
  <c r="AU13" i="43"/>
  <c r="AU20" i="43"/>
  <c r="AV43" i="43"/>
  <c r="AY17" i="43"/>
  <c r="AY32" i="43"/>
  <c r="AS25" i="43"/>
  <c r="AQ23" i="43"/>
  <c r="BC5" i="43"/>
  <c r="AP44" i="43"/>
  <c r="AP9" i="43"/>
  <c r="AJ79" i="45"/>
  <c r="AB17" i="34"/>
  <c r="AQ38" i="45"/>
  <c r="AY20" i="45"/>
  <c r="AY25" i="45"/>
  <c r="AQ19" i="45"/>
  <c r="AY19" i="45"/>
  <c r="BC20" i="45"/>
  <c r="AJ74" i="45"/>
  <c r="BA19" i="44"/>
  <c r="AJ64" i="45"/>
  <c r="AU32" i="45"/>
  <c r="AJ85" i="45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J72" i="45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8" i="43"/>
  <c r="BA25" i="43"/>
  <c r="BC43" i="43"/>
  <c r="AT24" i="43"/>
  <c r="BB8" i="43"/>
  <c r="AS23" i="43"/>
  <c r="BC41" i="43"/>
  <c r="BC22" i="43"/>
  <c r="AT28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36" i="47"/>
  <c r="AY16" i="47"/>
  <c r="AV36" i="47"/>
  <c r="BC68" i="47"/>
  <c r="AQ31" i="47"/>
  <c r="AU31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0" i="47"/>
  <c r="AU35" i="47"/>
  <c r="AY36" i="47"/>
  <c r="BC24" i="47"/>
  <c r="AV38" i="47"/>
  <c r="AU66" i="47"/>
  <c r="AU7" i="47"/>
  <c r="BC36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48" i="47"/>
  <c r="AQ44" i="47"/>
  <c r="AQ42" i="47"/>
  <c r="AY24" i="47"/>
  <c r="AQ38" i="47"/>
  <c r="AV26" i="47"/>
  <c r="AZ27" i="47"/>
  <c r="AZ68" i="47"/>
  <c r="AY51" i="47"/>
  <c r="AZ69" i="47"/>
  <c r="BC40" i="47"/>
  <c r="AV47" i="47"/>
  <c r="AU42" i="47"/>
  <c r="AU51" i="47"/>
  <c r="AY56" i="47"/>
  <c r="AZ26" i="47"/>
  <c r="AZ45" i="47"/>
  <c r="AZ37" i="47"/>
  <c r="BC27" i="47"/>
  <c r="BC39" i="47"/>
  <c r="BC35" i="47"/>
  <c r="AQ35" i="47"/>
  <c r="AU24" i="47"/>
  <c r="AU67" i="47"/>
  <c r="AY41" i="47"/>
  <c r="AJ134" i="47"/>
  <c r="AJ126" i="47"/>
  <c r="AZ23" i="47"/>
  <c r="AZ24" i="47"/>
  <c r="AZ9" i="47"/>
  <c r="AV57" i="47"/>
  <c r="AY55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57" i="47"/>
  <c r="AJ111" i="47"/>
  <c r="AJ81" i="45"/>
  <c r="AQ21" i="46"/>
  <c r="AZ28" i="49"/>
  <c r="AZ56" i="49"/>
  <c r="BB22" i="49"/>
  <c r="BC33" i="51"/>
  <c r="BC35" i="51"/>
  <c r="AJ61" i="47"/>
  <c r="BB29" i="51"/>
  <c r="BC34" i="51"/>
  <c r="AY9" i="53"/>
  <c r="AU30" i="44"/>
  <c r="AU41" i="44"/>
  <c r="AY48" i="47"/>
  <c r="AV10" i="49"/>
  <c r="BC10" i="51"/>
  <c r="AU8" i="42"/>
  <c r="AJ57" i="47"/>
  <c r="AO42" i="46"/>
  <c r="AS7" i="42"/>
  <c r="AS10" i="42"/>
  <c r="AS35" i="43"/>
  <c r="AY40" i="46"/>
  <c r="AV32" i="46"/>
  <c r="AR9" i="46"/>
  <c r="AZ44" i="46"/>
  <c r="AQ37" i="46"/>
  <c r="AR17" i="47"/>
  <c r="AZ47" i="47"/>
  <c r="BC19" i="47"/>
  <c r="AQ55" i="47"/>
  <c r="AV40" i="47"/>
  <c r="AX14" i="52"/>
  <c r="BC6" i="42"/>
  <c r="AZ31" i="43"/>
  <c r="AU29" i="46"/>
  <c r="AU13" i="46"/>
  <c r="BC47" i="47"/>
  <c r="AR18" i="48"/>
  <c r="AQ16" i="48"/>
  <c r="BC32" i="48"/>
  <c r="BC15" i="51"/>
  <c r="AP26" i="52"/>
  <c r="AV22" i="52"/>
  <c r="AQ42" i="43"/>
  <c r="AV17" i="43"/>
  <c r="AZ16" i="46"/>
  <c r="AU21" i="46"/>
  <c r="AU68" i="47"/>
  <c r="AU55" i="47"/>
  <c r="AX12" i="48"/>
  <c r="AX7" i="48"/>
  <c r="AP40" i="51"/>
  <c r="AP12" i="41"/>
  <c r="AZ7" i="41"/>
  <c r="BA41" i="43"/>
  <c r="BA27" i="45"/>
  <c r="BA47" i="45"/>
  <c r="BC24" i="45"/>
  <c r="BC40" i="45"/>
  <c r="BC18" i="45"/>
  <c r="BC58" i="45"/>
  <c r="BC66" i="45"/>
  <c r="AZ43" i="47"/>
  <c r="AY5" i="42"/>
  <c r="BB17" i="41"/>
  <c r="BA17" i="42"/>
  <c r="AS28" i="43"/>
  <c r="AS13" i="43"/>
  <c r="BA39" i="43"/>
  <c r="BC38" i="43"/>
  <c r="AQ22" i="43"/>
  <c r="AR42" i="43"/>
  <c r="AW23" i="43"/>
  <c r="AW42" i="43"/>
  <c r="AU37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4" i="47"/>
  <c r="AQ8" i="47"/>
  <c r="AU27" i="47"/>
  <c r="AU8" i="47"/>
  <c r="AY28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29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68" i="47"/>
  <c r="AR38" i="47"/>
  <c r="AR39" i="47"/>
  <c r="AR65" i="47"/>
  <c r="AR13" i="47"/>
  <c r="AR9" i="47"/>
  <c r="AZ19" i="47"/>
  <c r="AZ16" i="47"/>
  <c r="AZ38" i="47"/>
  <c r="AZ40" i="47"/>
  <c r="AZ57" i="47"/>
  <c r="AZ12" i="47"/>
  <c r="BC42" i="47"/>
  <c r="BC23" i="47"/>
  <c r="BC17" i="47"/>
  <c r="BC49" i="47"/>
  <c r="BC64" i="47"/>
  <c r="AQ69" i="47"/>
  <c r="AQ27" i="47"/>
  <c r="AQ54" i="47"/>
  <c r="AQ47" i="47"/>
  <c r="AV69" i="47"/>
  <c r="AV39" i="47"/>
  <c r="AU69" i="47"/>
  <c r="AU29" i="47"/>
  <c r="AY68" i="47"/>
  <c r="AY35" i="47"/>
  <c r="AY9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31" i="43"/>
  <c r="AS10" i="43"/>
  <c r="BA18" i="43"/>
  <c r="BA27" i="43"/>
  <c r="BA29" i="43"/>
  <c r="BC25" i="43"/>
  <c r="BC28" i="43"/>
  <c r="AQ9" i="43"/>
  <c r="AQ37" i="43"/>
  <c r="AQ30" i="43"/>
  <c r="AR31" i="43"/>
  <c r="AR17" i="43"/>
  <c r="AR6" i="43"/>
  <c r="AR12" i="43"/>
  <c r="AW31" i="43"/>
  <c r="AW6" i="43"/>
  <c r="AU29" i="43"/>
  <c r="AU14" i="43"/>
  <c r="AS23" i="45"/>
  <c r="AS60" i="45"/>
  <c r="AQ65" i="45"/>
  <c r="AU33" i="45"/>
  <c r="BC57" i="45"/>
  <c r="AR33" i="47"/>
  <c r="AQ43" i="47"/>
  <c r="AV49" i="47"/>
  <c r="AV64" i="47"/>
  <c r="AY31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U46" i="44"/>
  <c r="AX7" i="43"/>
  <c r="AX38" i="43"/>
  <c r="AJ130" i="47"/>
  <c r="AJ116" i="47"/>
  <c r="AJ123" i="47"/>
  <c r="AJ69" i="45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J112" i="47"/>
  <c r="AJ45" i="47"/>
  <c r="AJ107" i="47"/>
  <c r="AJ108" i="47"/>
  <c r="AJ83" i="45"/>
  <c r="AW11" i="46"/>
  <c r="BC17" i="44"/>
  <c r="AU33" i="44"/>
  <c r="AJ122" i="47"/>
  <c r="AJ129" i="47"/>
  <c r="BC26" i="44"/>
  <c r="BA8" i="43"/>
  <c r="BC13" i="43"/>
  <c r="BB41" i="49"/>
  <c r="AY36" i="44"/>
  <c r="AU15" i="42"/>
  <c r="AU54" i="44"/>
  <c r="AW14" i="46"/>
  <c r="AU9" i="42"/>
  <c r="AJ65" i="45"/>
  <c r="AJ80" i="45"/>
  <c r="AP7" i="43"/>
  <c r="BB16" i="43"/>
  <c r="AW22" i="46"/>
  <c r="BB32" i="43"/>
  <c r="AU18" i="42"/>
  <c r="AQ32" i="44"/>
  <c r="AJ71" i="45"/>
  <c r="AR6" i="53"/>
  <c r="BC23" i="52"/>
  <c r="BC25" i="52"/>
  <c r="AR19" i="51"/>
  <c r="BC15" i="53"/>
  <c r="AJ137" i="47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43" i="47"/>
  <c r="AR71" i="47"/>
  <c r="BC54" i="47"/>
  <c r="AQ6" i="47"/>
  <c r="AV16" i="47"/>
  <c r="AV37" i="47"/>
  <c r="AU70" i="47"/>
  <c r="AU19" i="47"/>
  <c r="AJ104" i="47"/>
  <c r="AJ114" i="47"/>
  <c r="AJ113" i="47"/>
  <c r="AJ135" i="47"/>
  <c r="AJ58" i="47"/>
  <c r="AJ109" i="47"/>
  <c r="AZ35" i="47"/>
  <c r="AZ70" i="47"/>
  <c r="BC31" i="47"/>
  <c r="AQ14" i="47"/>
  <c r="AQ71" i="47"/>
  <c r="AQ9" i="47"/>
  <c r="AU15" i="47"/>
  <c r="AY70" i="47"/>
  <c r="AY29" i="47"/>
  <c r="AJ62" i="47"/>
  <c r="AJ138" i="47"/>
  <c r="AJ128" i="47"/>
  <c r="AJ132" i="47"/>
  <c r="AJ133" i="47"/>
  <c r="AR69" i="47"/>
  <c r="AR53" i="47"/>
  <c r="AR6" i="47"/>
  <c r="AZ18" i="47"/>
  <c r="AZ31" i="47"/>
  <c r="AZ54" i="47"/>
  <c r="BC14" i="47"/>
  <c r="AQ16" i="47"/>
  <c r="AQ57" i="47"/>
  <c r="AV18" i="47"/>
  <c r="AY23" i="47"/>
  <c r="AJ56" i="47"/>
  <c r="AJ125" i="47"/>
  <c r="AJ127" i="47"/>
  <c r="AJ67" i="47"/>
  <c r="AJ64" i="47"/>
  <c r="AO26" i="46"/>
  <c r="AW28" i="46"/>
  <c r="AI141" i="46"/>
  <c r="AY6" i="46"/>
  <c r="AV11" i="46"/>
  <c r="AI128" i="46"/>
  <c r="AI132" i="46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I108" i="46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I54" i="46"/>
  <c r="AY20" i="46"/>
  <c r="AI94" i="46"/>
  <c r="AI129" i="46"/>
  <c r="AJ68" i="45"/>
  <c r="AJ73" i="45"/>
  <c r="BA65" i="45"/>
  <c r="AS44" i="45"/>
  <c r="AS53" i="45"/>
  <c r="AQ56" i="45"/>
  <c r="AQ68" i="45"/>
  <c r="AY5" i="45"/>
  <c r="AU49" i="45"/>
  <c r="AU59" i="45"/>
  <c r="BA44" i="45"/>
  <c r="BC49" i="45"/>
  <c r="BC60" i="45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J67" i="45"/>
  <c r="AJ82" i="45"/>
  <c r="AJ78" i="45"/>
  <c r="BC52" i="44"/>
  <c r="BC13" i="44"/>
  <c r="AQ31" i="44"/>
  <c r="AQ45" i="44"/>
  <c r="AQ25" i="44"/>
  <c r="AY12" i="44"/>
  <c r="AS30" i="44"/>
  <c r="AS25" i="44"/>
  <c r="AW39" i="44"/>
  <c r="AT26" i="43"/>
  <c r="AX40" i="43"/>
  <c r="AT36" i="43"/>
  <c r="AZ5" i="43"/>
  <c r="AX42" i="43"/>
  <c r="AX31" i="43"/>
  <c r="AX9" i="43"/>
  <c r="AS44" i="43"/>
  <c r="BC16" i="43"/>
  <c r="AS15" i="43"/>
  <c r="BA43" i="43"/>
  <c r="BC40" i="43"/>
  <c r="BA10" i="43"/>
  <c r="BA22" i="43"/>
  <c r="BC32" i="43"/>
  <c r="AQ10" i="43"/>
  <c r="AR35" i="43"/>
  <c r="AQ22" i="37"/>
  <c r="BC22" i="37"/>
  <c r="BC6" i="45"/>
  <c r="BC27" i="46"/>
  <c r="BA51" i="45"/>
  <c r="BC38" i="45"/>
  <c r="AZ5" i="46"/>
  <c r="BA18" i="42"/>
  <c r="BC8" i="42"/>
  <c r="AY9" i="42"/>
  <c r="AW13" i="43"/>
  <c r="AV37" i="43"/>
  <c r="AY37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44" i="47"/>
  <c r="AR56" i="47"/>
  <c r="BC8" i="47"/>
  <c r="AV32" i="47"/>
  <c r="AV31" i="47"/>
  <c r="AV8" i="47"/>
  <c r="AU9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1" i="43"/>
  <c r="AZ23" i="46"/>
  <c r="AZ34" i="47"/>
  <c r="AZ53" i="47"/>
  <c r="BA11" i="44"/>
  <c r="BA32" i="45"/>
  <c r="BA29" i="45"/>
  <c r="BA55" i="45"/>
  <c r="BC13" i="46"/>
  <c r="AZ32" i="46"/>
  <c r="AZ71" i="47"/>
  <c r="AZ64" i="47"/>
  <c r="BC33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2" i="43"/>
  <c r="AR22" i="43"/>
  <c r="AV14" i="43"/>
  <c r="AZ30" i="43"/>
  <c r="AZ42" i="43"/>
  <c r="AZ13" i="43"/>
  <c r="BA38" i="44"/>
  <c r="BA26" i="44"/>
  <c r="BA54" i="44"/>
  <c r="BC33" i="46"/>
  <c r="AR24" i="47"/>
  <c r="AR64" i="47"/>
  <c r="AZ29" i="47"/>
  <c r="AZ25" i="47"/>
  <c r="BC28" i="47"/>
  <c r="BC13" i="47"/>
  <c r="AQ70" i="47"/>
  <c r="AQ39" i="47"/>
  <c r="AQ46" i="47"/>
  <c r="AV27" i="47"/>
  <c r="AV20" i="47"/>
  <c r="AV28" i="47"/>
  <c r="AV67" i="47"/>
  <c r="AU14" i="47"/>
  <c r="AU53" i="47"/>
  <c r="AY17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J117" i="47"/>
  <c r="AJ118" i="47"/>
  <c r="AJ119" i="47"/>
  <c r="AI118" i="46"/>
  <c r="AI135" i="46"/>
  <c r="AI91" i="46"/>
  <c r="AI106" i="46"/>
  <c r="AI123" i="46"/>
  <c r="AI116" i="46"/>
  <c r="AJ115" i="47"/>
  <c r="AJ39" i="47"/>
  <c r="AT37" i="43"/>
  <c r="AQ7" i="44"/>
  <c r="BC45" i="44"/>
  <c r="AJ63" i="47"/>
  <c r="AJ70" i="45"/>
  <c r="AV23" i="52"/>
  <c r="AX28" i="52"/>
  <c r="AV23" i="53"/>
  <c r="AW9" i="46"/>
  <c r="BC26" i="37"/>
  <c r="BC24" i="44"/>
  <c r="AJ106" i="47"/>
  <c r="AI136" i="46"/>
  <c r="AI63" i="46"/>
  <c r="AJ65" i="47"/>
  <c r="AJ121" i="47"/>
  <c r="AV12" i="41"/>
  <c r="BB16" i="41"/>
  <c r="AS6" i="42"/>
  <c r="AS18" i="42"/>
  <c r="AU17" i="43"/>
  <c r="AV33" i="43"/>
  <c r="AV8" i="43"/>
  <c r="AV20" i="43"/>
  <c r="AY28" i="43"/>
  <c r="AY16" i="43"/>
  <c r="AZ25" i="43"/>
  <c r="AZ33" i="43"/>
  <c r="AZ16" i="43"/>
  <c r="AZ44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49" i="47"/>
  <c r="AR48" i="47"/>
  <c r="AZ66" i="47"/>
  <c r="AZ50" i="47"/>
  <c r="BC69" i="47"/>
  <c r="BC37" i="47"/>
  <c r="BC43" i="47"/>
  <c r="BC26" i="47"/>
  <c r="AQ26" i="47"/>
  <c r="AV15" i="47"/>
  <c r="AV65" i="47"/>
  <c r="AU21" i="47"/>
  <c r="AU65" i="47"/>
  <c r="AU52" i="47"/>
  <c r="AY4" i="47"/>
  <c r="AY49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J136" i="47"/>
  <c r="AI33" i="46"/>
  <c r="AL33" i="46" s="1"/>
  <c r="AY15" i="43"/>
  <c r="AZ27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J131" i="47"/>
  <c r="AJ124" i="47"/>
  <c r="AJ66" i="47"/>
  <c r="BA15" i="43"/>
  <c r="BA13" i="43"/>
  <c r="AQ39" i="43"/>
  <c r="AW38" i="43"/>
  <c r="AU31" i="43"/>
  <c r="AU7" i="43"/>
  <c r="AU12" i="43"/>
  <c r="AV23" i="43"/>
  <c r="AV39" i="43"/>
  <c r="AZ39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J105" i="47"/>
  <c r="AJ44" i="47"/>
  <c r="AJ120" i="47"/>
  <c r="AJ110" i="47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2" i="43"/>
  <c r="AS17" i="44"/>
  <c r="AW53" i="45"/>
  <c r="AU13" i="45"/>
  <c r="AQ14" i="46"/>
  <c r="AQ44" i="46"/>
  <c r="AQ12" i="47"/>
  <c r="AV33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14" i="47"/>
  <c r="AV66" i="47"/>
  <c r="AY19" i="47"/>
  <c r="AY13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2" i="43"/>
  <c r="AS43" i="44"/>
  <c r="AW36" i="44"/>
  <c r="AW68" i="45"/>
  <c r="AY10" i="46"/>
  <c r="AV28" i="46"/>
  <c r="AQ48" i="47"/>
  <c r="AX28" i="48"/>
  <c r="AT18" i="49"/>
  <c r="AT44" i="49"/>
  <c r="AV22" i="49"/>
  <c r="AR16" i="41"/>
  <c r="AR7" i="41"/>
  <c r="AP15" i="41"/>
  <c r="AW37" i="43"/>
  <c r="AU44" i="43"/>
  <c r="AY44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5" i="43"/>
  <c r="AW40" i="43"/>
  <c r="AU11" i="43"/>
  <c r="AU30" i="43"/>
  <c r="AU22" i="43"/>
  <c r="AV27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14" i="47"/>
  <c r="AV53" i="47"/>
  <c r="AY34" i="47"/>
  <c r="AX26" i="48"/>
  <c r="AX41" i="48"/>
  <c r="AY11" i="48"/>
  <c r="AR42" i="49"/>
  <c r="AT24" i="49"/>
  <c r="AT15" i="41"/>
  <c r="AX12" i="41"/>
  <c r="AR17" i="41"/>
  <c r="AU27" i="43"/>
  <c r="AU42" i="43"/>
  <c r="AV25" i="43"/>
  <c r="AS37" i="44"/>
  <c r="AS51" i="44"/>
  <c r="AW5" i="44"/>
  <c r="AS41" i="45"/>
  <c r="AQ39" i="45"/>
  <c r="AY38" i="45"/>
  <c r="AU35" i="45"/>
  <c r="AY38" i="46"/>
  <c r="AV30" i="46"/>
  <c r="AQ38" i="46"/>
  <c r="AU30" i="46"/>
  <c r="AS33" i="43"/>
  <c r="AS32" i="43"/>
  <c r="AQ27" i="43"/>
  <c r="AQ17" i="43"/>
  <c r="AQ8" i="43"/>
  <c r="AQ40" i="43"/>
  <c r="AR9" i="43"/>
  <c r="AW28" i="43"/>
  <c r="AU15" i="43"/>
  <c r="AV9" i="43"/>
  <c r="AY7" i="43"/>
  <c r="AY30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W10" i="43"/>
  <c r="AU35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19" i="47"/>
  <c r="AR20" i="47"/>
  <c r="AR52" i="47"/>
  <c r="AQ23" i="47"/>
  <c r="AQ19" i="47"/>
  <c r="AQ49" i="47"/>
  <c r="AV21" i="47"/>
  <c r="AU13" i="47"/>
  <c r="AU44" i="47"/>
  <c r="AU64" i="47"/>
  <c r="AY20" i="47"/>
  <c r="AY25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I52" i="46"/>
  <c r="AL52" i="46" s="1"/>
  <c r="AU6" i="47"/>
  <c r="AY10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I127" i="46"/>
  <c r="AI117" i="46"/>
  <c r="AI51" i="46"/>
  <c r="AL51" i="46" s="1"/>
  <c r="AI145" i="46"/>
  <c r="AI62" i="46"/>
  <c r="AI98" i="46"/>
  <c r="AW43" i="46"/>
  <c r="AY23" i="44"/>
  <c r="AY7" i="53"/>
  <c r="AQ23" i="37"/>
  <c r="AI58" i="46"/>
  <c r="AI102" i="46"/>
  <c r="AI119" i="46"/>
  <c r="AI61" i="46"/>
  <c r="AI137" i="46"/>
  <c r="AI50" i="46"/>
  <c r="AI107" i="46"/>
  <c r="AI100" i="46"/>
  <c r="AY37" i="44"/>
  <c r="AQ11" i="52"/>
  <c r="AU11" i="52"/>
  <c r="AY14" i="37"/>
  <c r="AI148" i="46"/>
  <c r="AI111" i="46"/>
  <c r="AI140" i="46"/>
  <c r="AI146" i="46"/>
  <c r="AI99" i="46"/>
  <c r="AI41" i="46"/>
  <c r="AU43" i="48"/>
  <c r="AU25" i="44"/>
  <c r="AI125" i="46"/>
  <c r="AI92" i="46"/>
  <c r="AI103" i="46"/>
  <c r="AI121" i="46"/>
  <c r="AI138" i="46"/>
  <c r="AI55" i="46"/>
  <c r="AI40" i="46"/>
  <c r="AI90" i="46"/>
  <c r="AU7" i="42"/>
  <c r="AU17" i="42"/>
  <c r="AI142" i="46"/>
  <c r="AI95" i="46"/>
  <c r="AI120" i="46"/>
  <c r="AI133" i="46"/>
  <c r="AI113" i="46"/>
  <c r="AI130" i="46"/>
  <c r="AI147" i="46"/>
  <c r="AI53" i="46"/>
  <c r="AL53" i="46" s="1"/>
  <c r="AI57" i="46"/>
  <c r="AS8" i="42"/>
  <c r="AS9" i="42"/>
  <c r="AY18" i="42"/>
  <c r="AS17" i="43"/>
  <c r="AS19" i="43"/>
  <c r="AR7" i="43"/>
  <c r="AV42" i="43"/>
  <c r="AV35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29" i="47"/>
  <c r="AR66" i="47"/>
  <c r="AR22" i="47"/>
  <c r="AR15" i="47"/>
  <c r="AR5" i="47"/>
  <c r="AR54" i="47"/>
  <c r="AQ66" i="47"/>
  <c r="AQ30" i="47"/>
  <c r="AQ7" i="47"/>
  <c r="AQ40" i="47"/>
  <c r="AV19" i="47"/>
  <c r="AV7" i="47"/>
  <c r="AV23" i="47"/>
  <c r="AV42" i="47"/>
  <c r="AV6" i="47"/>
  <c r="AU18" i="47"/>
  <c r="AU32" i="47"/>
  <c r="AU71" i="47"/>
  <c r="AU49" i="47"/>
  <c r="AU12" i="47"/>
  <c r="AY27" i="47"/>
  <c r="AY21" i="47"/>
  <c r="AY37" i="47"/>
  <c r="AY42" i="47"/>
  <c r="AY64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I109" i="46"/>
  <c r="AI39" i="46"/>
  <c r="AL39" i="46" s="1"/>
  <c r="AI112" i="46"/>
  <c r="AI101" i="46"/>
  <c r="AI105" i="46"/>
  <c r="AI122" i="46"/>
  <c r="AI139" i="46"/>
  <c r="AI56" i="46"/>
  <c r="AW42" i="46"/>
  <c r="AQ24" i="37"/>
  <c r="AQ5" i="44"/>
  <c r="AU50" i="44"/>
  <c r="AI126" i="46"/>
  <c r="AI143" i="46"/>
  <c r="AI60" i="46"/>
  <c r="AI104" i="46"/>
  <c r="AI93" i="46"/>
  <c r="AI97" i="46"/>
  <c r="AI114" i="46"/>
  <c r="AI131" i="46"/>
  <c r="AI124" i="46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67" i="47"/>
  <c r="AZ7" i="47"/>
  <c r="AZ67" i="47"/>
  <c r="BC44" i="47"/>
  <c r="BC52" i="47"/>
  <c r="AQ25" i="47"/>
  <c r="AQ17" i="47"/>
  <c r="AV45" i="47"/>
  <c r="AV5" i="47"/>
  <c r="AU25" i="47"/>
  <c r="AU46" i="47"/>
  <c r="AY15" i="47"/>
  <c r="AY12" i="47"/>
  <c r="AR35" i="47"/>
  <c r="AR36" i="47"/>
  <c r="AR27" i="47"/>
  <c r="AR25" i="47"/>
  <c r="AR57" i="47"/>
  <c r="AZ11" i="47"/>
  <c r="AZ32" i="47"/>
  <c r="AZ51" i="47"/>
  <c r="AZ41" i="47"/>
  <c r="AZ65" i="47"/>
  <c r="AZ10" i="47"/>
  <c r="BC41" i="47"/>
  <c r="BC50" i="47"/>
  <c r="BC10" i="47"/>
  <c r="AQ36" i="47"/>
  <c r="AQ18" i="47"/>
  <c r="AQ28" i="47"/>
  <c r="AQ45" i="47"/>
  <c r="AQ13" i="47"/>
  <c r="AQ52" i="47"/>
  <c r="AQ64" i="47"/>
  <c r="AV4" i="47"/>
  <c r="AV29" i="47"/>
  <c r="AV17" i="47"/>
  <c r="AV55" i="47"/>
  <c r="AU39" i="47"/>
  <c r="AU28" i="47"/>
  <c r="AU41" i="47"/>
  <c r="AY69" i="47"/>
  <c r="AY30" i="47"/>
  <c r="AY39" i="47"/>
  <c r="AY40" i="47"/>
  <c r="AY71" i="47"/>
  <c r="AQ22" i="47"/>
  <c r="AR42" i="47"/>
  <c r="AR37" i="47"/>
  <c r="AR32" i="47"/>
  <c r="AR28" i="47"/>
  <c r="AR51" i="47"/>
  <c r="AR55" i="47"/>
  <c r="AR8" i="47"/>
  <c r="AZ4" i="47"/>
  <c r="AZ36" i="47"/>
  <c r="AZ42" i="47"/>
  <c r="AZ55" i="47"/>
  <c r="AZ15" i="47"/>
  <c r="AZ5" i="47"/>
  <c r="AZ6" i="47"/>
  <c r="BC21" i="47"/>
  <c r="BC18" i="47"/>
  <c r="BC22" i="47"/>
  <c r="BC29" i="47"/>
  <c r="BC45" i="47"/>
  <c r="BC51" i="47"/>
  <c r="AQ33" i="47"/>
  <c r="AQ37" i="47"/>
  <c r="AQ24" i="47"/>
  <c r="AQ29" i="47"/>
  <c r="AQ56" i="47"/>
  <c r="AQ10" i="47"/>
  <c r="AV68" i="47"/>
  <c r="AV41" i="47"/>
  <c r="AV35" i="47"/>
  <c r="AV22" i="47"/>
  <c r="AV56" i="47"/>
  <c r="AV50" i="47"/>
  <c r="AV13" i="47"/>
  <c r="AV9" i="47"/>
  <c r="AU30" i="47"/>
  <c r="AU45" i="47"/>
  <c r="AU11" i="47"/>
  <c r="AU37" i="47"/>
  <c r="AU43" i="47"/>
  <c r="AU50" i="47"/>
  <c r="AU10" i="47"/>
  <c r="AY38" i="47"/>
  <c r="AY46" i="47"/>
  <c r="AY5" i="47"/>
  <c r="AY43" i="47"/>
  <c r="AY53" i="47"/>
  <c r="AY52" i="47"/>
  <c r="AR11" i="47"/>
  <c r="AR21" i="47"/>
  <c r="AR31" i="47"/>
  <c r="AR40" i="47"/>
  <c r="AR12" i="47"/>
  <c r="AZ20" i="47"/>
  <c r="AZ21" i="47"/>
  <c r="AZ22" i="47"/>
  <c r="AZ39" i="47"/>
  <c r="AZ44" i="47"/>
  <c r="AZ56" i="47"/>
  <c r="AZ8" i="47"/>
  <c r="BC46" i="47"/>
  <c r="BC4" i="47"/>
  <c r="BC11" i="47"/>
  <c r="BC25" i="47"/>
  <c r="BC32" i="47"/>
  <c r="BC65" i="47"/>
  <c r="BC55" i="47"/>
  <c r="BC6" i="47"/>
  <c r="AQ68" i="47"/>
  <c r="AQ51" i="47"/>
  <c r="AQ11" i="47"/>
  <c r="AQ34" i="47"/>
  <c r="AQ32" i="47"/>
  <c r="AQ41" i="47"/>
  <c r="AQ65" i="47"/>
  <c r="AV43" i="47"/>
  <c r="AV25" i="47"/>
  <c r="AV51" i="47"/>
  <c r="AV54" i="47"/>
  <c r="AU16" i="47"/>
  <c r="AU34" i="47"/>
  <c r="AU38" i="47"/>
  <c r="AU47" i="47"/>
  <c r="AU5" i="47"/>
  <c r="AY66" i="47"/>
  <c r="AY45" i="47"/>
  <c r="AY22" i="47"/>
  <c r="AY7" i="47"/>
  <c r="AY47" i="47"/>
  <c r="AY65" i="47"/>
  <c r="AR34" i="47"/>
  <c r="AR10" i="47"/>
  <c r="AZ46" i="47"/>
  <c r="BC67" i="47"/>
  <c r="AQ67" i="47"/>
  <c r="AV52" i="47"/>
  <c r="AY26" i="47"/>
  <c r="AR18" i="47"/>
  <c r="AR23" i="47"/>
  <c r="AR30" i="47"/>
  <c r="AR41" i="47"/>
  <c r="AZ30" i="47"/>
  <c r="AZ28" i="47"/>
  <c r="AZ17" i="47"/>
  <c r="AZ13" i="47"/>
  <c r="BC30" i="47"/>
  <c r="BC70" i="47"/>
  <c r="BC38" i="47"/>
  <c r="BC5" i="47"/>
  <c r="BC53" i="47"/>
  <c r="BC12" i="47"/>
  <c r="AQ21" i="47"/>
  <c r="AQ53" i="47"/>
  <c r="AV24" i="47"/>
  <c r="AV46" i="47"/>
  <c r="AV71" i="47"/>
  <c r="AV12" i="47"/>
  <c r="AU23" i="47"/>
  <c r="AU48" i="47"/>
  <c r="AU54" i="47"/>
  <c r="AY33" i="47"/>
  <c r="AY18" i="47"/>
  <c r="AY44" i="47"/>
  <c r="AY54" i="47"/>
  <c r="AY6" i="47"/>
  <c r="AR26" i="47"/>
  <c r="AU22" i="47"/>
  <c r="AU40" i="47"/>
  <c r="AY8" i="47"/>
  <c r="AR45" i="47"/>
  <c r="BC20" i="47"/>
  <c r="BC15" i="47"/>
  <c r="BC9" i="47"/>
  <c r="AR7" i="47"/>
  <c r="AR70" i="47"/>
  <c r="AR50" i="47"/>
  <c r="AR47" i="47"/>
  <c r="AZ14" i="47"/>
  <c r="AZ33" i="47"/>
  <c r="AZ52" i="47"/>
  <c r="AZ49" i="47"/>
  <c r="BC16" i="47"/>
  <c r="BC66" i="47"/>
  <c r="BC34" i="47"/>
  <c r="BC71" i="47"/>
  <c r="BC56" i="47"/>
  <c r="AQ20" i="47"/>
  <c r="AQ4" i="47"/>
  <c r="AQ50" i="47"/>
  <c r="AQ15" i="47"/>
  <c r="AV11" i="47"/>
  <c r="AV34" i="47"/>
  <c r="AV44" i="47"/>
  <c r="AV10" i="47"/>
  <c r="AU20" i="47"/>
  <c r="AU33" i="47"/>
  <c r="AU26" i="47"/>
  <c r="AU17" i="47"/>
  <c r="AU56" i="47"/>
  <c r="AY14" i="47"/>
  <c r="AY11" i="47"/>
  <c r="AY32" i="47"/>
  <c r="AY50" i="47"/>
  <c r="AY57" i="47"/>
  <c r="AY67" i="47"/>
  <c r="AR16" i="47"/>
  <c r="BC7" i="47"/>
  <c r="BC48" i="47"/>
  <c r="AQ5" i="47"/>
  <c r="AV48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7" i="43"/>
  <c r="AS12" i="43"/>
  <c r="AS14" i="43"/>
  <c r="AS20" i="43"/>
  <c r="AS22" i="43"/>
  <c r="BA5" i="43"/>
  <c r="BA30" i="43"/>
  <c r="BA32" i="43"/>
  <c r="BC15" i="43"/>
  <c r="BC7" i="43"/>
  <c r="BC44" i="43"/>
  <c r="AQ33" i="43"/>
  <c r="AQ5" i="43"/>
  <c r="AQ35" i="43"/>
  <c r="AQ12" i="43"/>
  <c r="AR30" i="43"/>
  <c r="AR10" i="43"/>
  <c r="AR20" i="43"/>
  <c r="AW11" i="43"/>
  <c r="AW29" i="43"/>
  <c r="AW39" i="43"/>
  <c r="AU5" i="43"/>
  <c r="AU6" i="43"/>
  <c r="AV28" i="43"/>
  <c r="AV19" i="43"/>
  <c r="AV31" i="43"/>
  <c r="AV40" i="43"/>
  <c r="AY31" i="43"/>
  <c r="AY9" i="43"/>
  <c r="AY38" i="43"/>
  <c r="AZ7" i="43"/>
  <c r="AZ38" i="43"/>
  <c r="AZ23" i="43"/>
  <c r="AZ37" i="43"/>
  <c r="AZ43" i="43"/>
  <c r="AZ20" i="43"/>
  <c r="AT13" i="43"/>
  <c r="AT40" i="43"/>
  <c r="AP42" i="43"/>
  <c r="AS11" i="43"/>
  <c r="AS27" i="43"/>
  <c r="AS29" i="43"/>
  <c r="AS7" i="43"/>
  <c r="AS6" i="43"/>
  <c r="BA28" i="43"/>
  <c r="BA33" i="43"/>
  <c r="BA35" i="43"/>
  <c r="BA37" i="43"/>
  <c r="BA44" i="43"/>
  <c r="BC11" i="43"/>
  <c r="BC12" i="43"/>
  <c r="AQ28" i="43"/>
  <c r="AQ18" i="43"/>
  <c r="AQ38" i="43"/>
  <c r="AQ13" i="43"/>
  <c r="AQ14" i="43"/>
  <c r="AR19" i="43"/>
  <c r="AR38" i="43"/>
  <c r="AW33" i="43"/>
  <c r="AW25" i="43"/>
  <c r="AW30" i="43"/>
  <c r="AW7" i="43"/>
  <c r="AW43" i="43"/>
  <c r="AW22" i="43"/>
  <c r="AU28" i="43"/>
  <c r="AU18" i="43"/>
  <c r="AU40" i="43"/>
  <c r="AV38" i="43"/>
  <c r="AV29" i="43"/>
  <c r="AV32" i="43"/>
  <c r="AV18" i="43"/>
  <c r="AV41" i="43"/>
  <c r="AY33" i="43"/>
  <c r="AY43" i="43"/>
  <c r="AY40" i="43"/>
  <c r="AY10" i="43"/>
  <c r="AZ35" i="43"/>
  <c r="AZ28" i="43"/>
  <c r="AZ17" i="43"/>
  <c r="AZ40" i="43"/>
  <c r="AX29" i="43"/>
  <c r="AT5" i="43"/>
  <c r="AS8" i="43"/>
  <c r="AS9" i="43"/>
  <c r="AS43" i="43"/>
  <c r="BA16" i="43"/>
  <c r="BA38" i="43"/>
  <c r="BA14" i="43"/>
  <c r="BC19" i="43"/>
  <c r="BC39" i="43"/>
  <c r="BC37" i="43"/>
  <c r="BC30" i="43"/>
  <c r="BC14" i="43"/>
  <c r="AQ25" i="43"/>
  <c r="AQ31" i="43"/>
  <c r="AQ16" i="43"/>
  <c r="AQ43" i="43"/>
  <c r="AR27" i="43"/>
  <c r="AR29" i="43"/>
  <c r="AR33" i="43"/>
  <c r="AR18" i="43"/>
  <c r="AR40" i="43"/>
  <c r="AW16" i="43"/>
  <c r="AW27" i="43"/>
  <c r="AW18" i="43"/>
  <c r="AW14" i="43"/>
  <c r="AW20" i="43"/>
  <c r="AU25" i="43"/>
  <c r="AU33" i="43"/>
  <c r="AU16" i="43"/>
  <c r="AU41" i="43"/>
  <c r="AU10" i="43"/>
  <c r="AV30" i="43"/>
  <c r="AV16" i="43"/>
  <c r="AV44" i="43"/>
  <c r="AY27" i="43"/>
  <c r="AY39" i="43"/>
  <c r="AY18" i="43"/>
  <c r="AY41" i="43"/>
  <c r="AY42" i="43"/>
  <c r="AZ10" i="43"/>
  <c r="AZ15" i="43"/>
  <c r="AZ11" i="43"/>
  <c r="AZ18" i="43"/>
  <c r="AZ41" i="43"/>
  <c r="AT32" i="43"/>
  <c r="AT30" i="43"/>
  <c r="AX37" i="43"/>
  <c r="AS37" i="43"/>
  <c r="BC29" i="43"/>
  <c r="AR16" i="43"/>
  <c r="AR41" i="43"/>
  <c r="AW32" i="43"/>
  <c r="AY25" i="43"/>
  <c r="AX14" i="43"/>
  <c r="AP11" i="43"/>
  <c r="AX35" i="43"/>
  <c r="AS40" i="43"/>
  <c r="BC35" i="43"/>
  <c r="AQ11" i="43"/>
  <c r="AQ41" i="43"/>
  <c r="AR39" i="43"/>
  <c r="AU39" i="43"/>
  <c r="AU43" i="43"/>
  <c r="AV12" i="43"/>
  <c r="AV22" i="43"/>
  <c r="AY8" i="43"/>
  <c r="AY20" i="43"/>
  <c r="AZ8" i="43"/>
  <c r="AT34" i="43"/>
  <c r="AT43" i="43"/>
  <c r="AX22" i="43"/>
  <c r="AX13" i="43"/>
  <c r="AP30" i="43"/>
  <c r="AT41" i="43"/>
  <c r="AS30" i="43"/>
  <c r="AS41" i="43"/>
  <c r="BA11" i="43"/>
  <c r="BA19" i="43"/>
  <c r="BA6" i="43"/>
  <c r="BA20" i="43"/>
  <c r="BC31" i="43"/>
  <c r="BC18" i="43"/>
  <c r="BC42" i="43"/>
  <c r="AQ44" i="43"/>
  <c r="AR28" i="43"/>
  <c r="AR23" i="43"/>
  <c r="AW15" i="43"/>
  <c r="AW12" i="43"/>
  <c r="AW41" i="43"/>
  <c r="AU32" i="43"/>
  <c r="AV6" i="43"/>
  <c r="AV13" i="43"/>
  <c r="AY23" i="43"/>
  <c r="AY13" i="43"/>
  <c r="AZ9" i="43"/>
  <c r="AZ29" i="43"/>
  <c r="AX44" i="43"/>
  <c r="AX6" i="43"/>
  <c r="AX27" i="43"/>
  <c r="AT19" i="43"/>
  <c r="AT27" i="43"/>
  <c r="AX5" i="43"/>
  <c r="AX12" i="43"/>
  <c r="AT10" i="43"/>
  <c r="AX15" i="43"/>
  <c r="AS39" i="43"/>
  <c r="BA40" i="43"/>
  <c r="BC27" i="43"/>
  <c r="BC23" i="43"/>
  <c r="BC33" i="43"/>
  <c r="AR15" i="43"/>
  <c r="AR11" i="43"/>
  <c r="AR43" i="43"/>
  <c r="AR13" i="43"/>
  <c r="AR14" i="43"/>
  <c r="AW19" i="43"/>
  <c r="AU19" i="43"/>
  <c r="AU38" i="43"/>
  <c r="AV11" i="43"/>
  <c r="AY29" i="43"/>
  <c r="AY11" i="43"/>
  <c r="AY35" i="43"/>
  <c r="AZ32" i="43"/>
  <c r="AT20" i="43"/>
  <c r="AX36" i="43"/>
  <c r="AP19" i="43"/>
  <c r="AX19" i="43"/>
  <c r="AX17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J27" i="37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J31" i="37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N5" i="34"/>
  <c r="AJ59" i="37"/>
  <c r="AJ52" i="37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J71" i="47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J56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J58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J50" i="37"/>
  <c r="AJ79" i="47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46" i="37"/>
  <c r="BE46" i="37" s="1"/>
  <c r="BF46" i="37" s="1"/>
  <c r="BG46" i="37" s="1"/>
  <c r="BH46" i="37" s="1"/>
  <c r="BI46" i="37" s="1"/>
  <c r="H13" i="34"/>
  <c r="AJ68" i="37"/>
  <c r="H15" i="34"/>
  <c r="AJ33" i="37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J67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J57" i="37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J76" i="47"/>
  <c r="AJ68" i="47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J81" i="47"/>
  <c r="BA13" i="44"/>
  <c r="AB37" i="34"/>
  <c r="X9" i="34"/>
  <c r="AJ80" i="47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J7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J73" i="47"/>
  <c r="AJ28" i="47"/>
  <c r="AJ77" i="47"/>
  <c r="AJ70" i="47"/>
  <c r="AJ78" i="47"/>
  <c r="AJ69" i="47"/>
  <c r="AJ72" i="47"/>
  <c r="AU11" i="45"/>
  <c r="BC11" i="45"/>
  <c r="AW11" i="45"/>
  <c r="BA11" i="45"/>
  <c r="AS11" i="45"/>
  <c r="AQ11" i="45"/>
  <c r="AY11" i="45"/>
  <c r="BD63" i="37"/>
  <c r="BE63" i="37" s="1"/>
  <c r="BF63" i="37" s="1"/>
  <c r="BG63" i="37" s="1"/>
  <c r="BH63" i="37" s="1"/>
  <c r="BI63" i="37" s="1"/>
  <c r="AJ60" i="37"/>
  <c r="AJ65" i="37"/>
  <c r="BD44" i="37"/>
  <c r="BE44" i="37" s="1"/>
  <c r="BF44" i="37" s="1"/>
  <c r="BG44" i="37" s="1"/>
  <c r="BH44" i="37" s="1"/>
  <c r="BI44" i="37" s="1"/>
  <c r="AJ63" i="37"/>
  <c r="AJ62" i="37"/>
  <c r="BD20" i="37"/>
  <c r="BE20" i="37" s="1"/>
  <c r="BF20" i="37" s="1"/>
  <c r="BG20" i="37" s="1"/>
  <c r="BH20" i="37" s="1"/>
  <c r="BI20" i="37" s="1"/>
  <c r="AJ55" i="37"/>
  <c r="AJ39" i="37"/>
  <c r="BD24" i="37"/>
  <c r="BE24" i="37" s="1"/>
  <c r="BF24" i="37" s="1"/>
  <c r="BG24" i="37" s="1"/>
  <c r="BH24" i="37" s="1"/>
  <c r="BI24" i="37" s="1"/>
  <c r="AJ49" i="37"/>
  <c r="AJ71" i="37"/>
  <c r="AJ66" i="37"/>
  <c r="AJ72" i="37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6" i="43"/>
  <c r="BA24" i="43"/>
  <c r="AQ24" i="43"/>
  <c r="AS36" i="43"/>
  <c r="AS34" i="43"/>
  <c r="AR24" i="43"/>
  <c r="AW26" i="43"/>
  <c r="AW34" i="43"/>
  <c r="AU26" i="43"/>
  <c r="AU34" i="43"/>
  <c r="AV24" i="43"/>
  <c r="AV34" i="43"/>
  <c r="AY34" i="43"/>
  <c r="AS24" i="43"/>
  <c r="BC26" i="43"/>
  <c r="BC34" i="43"/>
  <c r="AQ26" i="43"/>
  <c r="AQ36" i="43"/>
  <c r="AQ34" i="43"/>
  <c r="AR34" i="43"/>
  <c r="AY26" i="43"/>
  <c r="AY24" i="43"/>
  <c r="BA26" i="43"/>
  <c r="BA36" i="43"/>
  <c r="BA34" i="43"/>
  <c r="BC36" i="43"/>
  <c r="BC24" i="43"/>
  <c r="AR26" i="43"/>
  <c r="AV36" i="43"/>
  <c r="AZ36" i="43"/>
  <c r="AR36" i="43"/>
  <c r="AW24" i="43"/>
  <c r="AW36" i="43"/>
  <c r="AU24" i="43"/>
  <c r="AU36" i="43"/>
  <c r="AV26" i="43"/>
  <c r="AY36" i="43"/>
  <c r="AZ24" i="43"/>
  <c r="AZ26" i="43"/>
  <c r="AZ34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J64" i="37"/>
  <c r="AJ70" i="37"/>
  <c r="AJ54" i="37"/>
  <c r="BD35" i="37"/>
  <c r="BE35" i="37" s="1"/>
  <c r="BF35" i="37" s="1"/>
  <c r="BG35" i="37" s="1"/>
  <c r="BH35" i="37" s="1"/>
  <c r="BI35" i="37" s="1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J53" i="37"/>
  <c r="AJ61" i="37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J51" i="37"/>
  <c r="AJ48" i="37"/>
  <c r="BD54" i="37"/>
  <c r="BE54" i="37" s="1"/>
  <c r="BF54" i="37" s="1"/>
  <c r="BG54" i="37" s="1"/>
  <c r="BH54" i="37" s="1"/>
  <c r="BI54" i="37" s="1"/>
  <c r="AJ47" i="37"/>
  <c r="BD65" i="46"/>
  <c r="BE65" i="46" s="1"/>
  <c r="BF65" i="46" s="1"/>
  <c r="BG65" i="46" s="1"/>
  <c r="BH65" i="46" s="1"/>
  <c r="BI65" i="46" s="1"/>
  <c r="BD51" i="37"/>
  <c r="BE51" i="37" s="1"/>
  <c r="BF51" i="37" s="1"/>
  <c r="BG51" i="37" s="1"/>
  <c r="BH51" i="37" s="1"/>
  <c r="BI51" i="37" s="1"/>
  <c r="AJ69" i="37"/>
  <c r="AJ28" i="37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J67" i="53"/>
  <c r="AY7" i="44"/>
  <c r="AS7" i="44"/>
  <c r="AW7" i="44"/>
  <c r="BA7" i="44"/>
  <c r="AI71" i="46"/>
  <c r="AL71" i="46" s="1"/>
  <c r="AI50" i="4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7" i="46"/>
  <c r="AL7" i="46" s="1"/>
  <c r="BD63" i="46"/>
  <c r="BE63" i="46" s="1"/>
  <c r="BF63" i="46" s="1"/>
  <c r="BG63" i="46" s="1"/>
  <c r="BH63" i="46" s="1"/>
  <c r="BI63" i="46" s="1"/>
  <c r="BJ63" i="46" s="1"/>
  <c r="BK63" i="46" s="1"/>
  <c r="BL63" i="46" s="1"/>
  <c r="AI76" i="46"/>
  <c r="AL76" i="46" s="1"/>
  <c r="AI45" i="46"/>
  <c r="AL45" i="46" s="1"/>
  <c r="AI19" i="46"/>
  <c r="AL19" i="46" s="1"/>
  <c r="AJ33" i="53"/>
  <c r="AJ54" i="52"/>
  <c r="AJ59" i="52"/>
  <c r="AJ34" i="52"/>
  <c r="AJ62" i="52"/>
  <c r="BD49" i="52"/>
  <c r="BE49" i="52" s="1"/>
  <c r="BF49" i="52" s="1"/>
  <c r="BG49" i="52" s="1"/>
  <c r="BH49" i="52" s="1"/>
  <c r="BI49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J62" i="53"/>
  <c r="BD41" i="53"/>
  <c r="BE41" i="53" s="1"/>
  <c r="BF41" i="53" s="1"/>
  <c r="BG41" i="53" s="1"/>
  <c r="BH41" i="53" s="1"/>
  <c r="BI41" i="53" s="1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J45" i="53"/>
  <c r="AJ52" i="53"/>
  <c r="AJ63" i="53"/>
  <c r="BD59" i="53"/>
  <c r="BE59" i="53" s="1"/>
  <c r="BF59" i="53" s="1"/>
  <c r="BG59" i="53" s="1"/>
  <c r="BH59" i="53" s="1"/>
  <c r="BI59" i="53" s="1"/>
  <c r="AJ47" i="53"/>
  <c r="AJ49" i="53"/>
  <c r="AJ24" i="53"/>
  <c r="BD57" i="53"/>
  <c r="BE57" i="53" s="1"/>
  <c r="BF57" i="53" s="1"/>
  <c r="BG57" i="53" s="1"/>
  <c r="BH57" i="53" s="1"/>
  <c r="BI57" i="53" s="1"/>
  <c r="AJ43" i="53"/>
  <c r="AJ38" i="53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BD33" i="53"/>
  <c r="BE33" i="53" s="1"/>
  <c r="BF33" i="53" s="1"/>
  <c r="BG33" i="53" s="1"/>
  <c r="BH33" i="53" s="1"/>
  <c r="BI33" i="53" s="1"/>
  <c r="BD48" i="53"/>
  <c r="BE48" i="53" s="1"/>
  <c r="BF48" i="53" s="1"/>
  <c r="BG48" i="53" s="1"/>
  <c r="BH48" i="53" s="1"/>
  <c r="BI48" i="53" s="1"/>
  <c r="AJ59" i="53"/>
  <c r="AJ28" i="53"/>
  <c r="AJ55" i="53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J30" i="52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J49" i="52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J68" i="52"/>
  <c r="BD63" i="52"/>
  <c r="BE63" i="52" s="1"/>
  <c r="BF63" i="52" s="1"/>
  <c r="BG63" i="52" s="1"/>
  <c r="BH63" i="52" s="1"/>
  <c r="BI63" i="52" s="1"/>
  <c r="AJ55" i="52"/>
  <c r="AJ38" i="52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J24" i="52"/>
  <c r="AJ31" i="52"/>
  <c r="BD68" i="52"/>
  <c r="BE68" i="52" s="1"/>
  <c r="BF68" i="52" s="1"/>
  <c r="BG68" i="52" s="1"/>
  <c r="BH68" i="52" s="1"/>
  <c r="BI68" i="52" s="1"/>
  <c r="AJ63" i="52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J45" i="52"/>
  <c r="BD33" i="52"/>
  <c r="BE33" i="52" s="1"/>
  <c r="BF33" i="52" s="1"/>
  <c r="BG33" i="52" s="1"/>
  <c r="BH33" i="52" s="1"/>
  <c r="BI33" i="52" s="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J45" i="51"/>
  <c r="AI63" i="49"/>
  <c r="AL63" i="49" s="1"/>
  <c r="BD70" i="49"/>
  <c r="BE70" i="49" s="1"/>
  <c r="BF70" i="49" s="1"/>
  <c r="BG70" i="49" s="1"/>
  <c r="BH70" i="49" s="1"/>
  <c r="BI70" i="49" s="1"/>
  <c r="BJ70" i="49" s="1"/>
  <c r="BK70" i="49" s="1"/>
  <c r="BL70" i="49" s="1"/>
  <c r="AI33" i="49"/>
  <c r="AL33" i="49" s="1"/>
  <c r="AI53" i="49"/>
  <c r="AL53" i="49" s="1"/>
  <c r="AI49" i="49"/>
  <c r="AL49" i="49" s="1"/>
  <c r="AI17" i="49"/>
  <c r="AL17" i="49" s="1"/>
  <c r="AI25" i="49"/>
  <c r="AL25" i="49" s="1"/>
  <c r="BD42" i="49"/>
  <c r="BE42" i="49" s="1"/>
  <c r="BF42" i="49" s="1"/>
  <c r="BG42" i="49" s="1"/>
  <c r="BH42" i="49" s="1"/>
  <c r="BI42" i="49" s="1"/>
  <c r="AI16" i="49"/>
  <c r="AL16" i="49" s="1"/>
  <c r="AI7" i="49"/>
  <c r="AL7" i="49" s="1"/>
  <c r="AI41" i="49"/>
  <c r="AL41" i="49" s="1"/>
  <c r="AI37" i="46"/>
  <c r="AL37" i="46" s="1"/>
  <c r="AI74" i="46"/>
  <c r="AL74" i="46" s="1"/>
  <c r="AI59" i="46"/>
  <c r="AL59" i="46" s="1"/>
  <c r="AI87" i="46"/>
  <c r="BD61" i="46"/>
  <c r="BE61" i="46" s="1"/>
  <c r="BF61" i="46" s="1"/>
  <c r="BG61" i="46" s="1"/>
  <c r="BH61" i="46" s="1"/>
  <c r="BI61" i="46" s="1"/>
  <c r="BJ61" i="46" s="1"/>
  <c r="BK61" i="46" s="1"/>
  <c r="BL61" i="46" s="1"/>
  <c r="AI86" i="46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AI21" i="46"/>
  <c r="AL21" i="46" s="1"/>
  <c r="AI18" i="46"/>
  <c r="AL18" i="46" s="1"/>
  <c r="AI27" i="46"/>
  <c r="AL27" i="46" s="1"/>
  <c r="AI11" i="46"/>
  <c r="AL11" i="46" s="1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26" i="41"/>
  <c r="AL26" i="41" s="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17" i="41"/>
  <c r="BD53" i="53"/>
  <c r="BE53" i="53" s="1"/>
  <c r="BF53" i="53" s="1"/>
  <c r="BG53" i="53" s="1"/>
  <c r="BH53" i="53" s="1"/>
  <c r="BI53" i="53" s="1"/>
  <c r="AJ58" i="53"/>
  <c r="BD35" i="53"/>
  <c r="BE35" i="53" s="1"/>
  <c r="BF35" i="53" s="1"/>
  <c r="BG35" i="53" s="1"/>
  <c r="BH35" i="53" s="1"/>
  <c r="BI35" i="53" s="1"/>
  <c r="AJ30" i="53"/>
  <c r="AJ57" i="53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J53" i="53"/>
  <c r="BD55" i="53"/>
  <c r="BE55" i="53" s="1"/>
  <c r="BF55" i="53" s="1"/>
  <c r="BG55" i="53" s="1"/>
  <c r="BH55" i="53" s="1"/>
  <c r="BI55" i="53" s="1"/>
  <c r="AJ70" i="53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J29" i="53"/>
  <c r="AJ41" i="53"/>
  <c r="BD52" i="53"/>
  <c r="BE52" i="53" s="1"/>
  <c r="BF52" i="53" s="1"/>
  <c r="BG52" i="53" s="1"/>
  <c r="BH52" i="53" s="1"/>
  <c r="BI52" i="53" s="1"/>
  <c r="AJ44" i="53"/>
  <c r="AJ69" i="53"/>
  <c r="BD64" i="53"/>
  <c r="BE64" i="53" s="1"/>
  <c r="BF64" i="53" s="1"/>
  <c r="BG64" i="53" s="1"/>
  <c r="BH64" i="53" s="1"/>
  <c r="BI64" i="53" s="1"/>
  <c r="AJ50" i="53"/>
  <c r="BD47" i="53"/>
  <c r="BE47" i="53" s="1"/>
  <c r="BF47" i="53" s="1"/>
  <c r="BG47" i="53" s="1"/>
  <c r="BH47" i="53" s="1"/>
  <c r="BI47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J51" i="53"/>
  <c r="AJ72" i="53"/>
  <c r="AJ60" i="53"/>
  <c r="AJ26" i="53"/>
  <c r="AJ31" i="53"/>
  <c r="AJ48" i="53"/>
  <c r="BD36" i="53"/>
  <c r="BE36" i="53" s="1"/>
  <c r="BF36" i="53" s="1"/>
  <c r="BG36" i="53" s="1"/>
  <c r="BH36" i="53" s="1"/>
  <c r="BI36" i="53" s="1"/>
  <c r="AJ71" i="53"/>
  <c r="AJ61" i="53"/>
  <c r="AJ54" i="53"/>
  <c r="AJ68" i="53"/>
  <c r="AJ56" i="53"/>
  <c r="AJ32" i="53"/>
  <c r="AJ65" i="53"/>
  <c r="AJ46" i="53"/>
  <c r="BD66" i="53"/>
  <c r="BE66" i="53" s="1"/>
  <c r="BF66" i="53" s="1"/>
  <c r="BG66" i="53" s="1"/>
  <c r="BH66" i="53" s="1"/>
  <c r="BI66" i="53" s="1"/>
  <c r="AJ42" i="53"/>
  <c r="AJ23" i="53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J64" i="53"/>
  <c r="BD50" i="53"/>
  <c r="BE50" i="53" s="1"/>
  <c r="BF50" i="53" s="1"/>
  <c r="BG50" i="53" s="1"/>
  <c r="BH50" i="53" s="1"/>
  <c r="BI50" i="53" s="1"/>
  <c r="AJ27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J66" i="53"/>
  <c r="BD39" i="53"/>
  <c r="BE39" i="53" s="1"/>
  <c r="BF39" i="53" s="1"/>
  <c r="BG39" i="53" s="1"/>
  <c r="BH39" i="53" s="1"/>
  <c r="BI39" i="53" s="1"/>
  <c r="BD9" i="53"/>
  <c r="BE9" i="53" s="1"/>
  <c r="BF9" i="53" s="1"/>
  <c r="BG9" i="53" s="1"/>
  <c r="BH9" i="53" s="1"/>
  <c r="BI9" i="53" s="1"/>
  <c r="AJ32" i="52"/>
  <c r="AJ71" i="52"/>
  <c r="AJ61" i="52"/>
  <c r="AJ51" i="52"/>
  <c r="BD53" i="52"/>
  <c r="BE53" i="52" s="1"/>
  <c r="BF53" i="52" s="1"/>
  <c r="BG53" i="52" s="1"/>
  <c r="BH53" i="52" s="1"/>
  <c r="BI53" i="52" s="1"/>
  <c r="AJ35" i="52"/>
  <c r="BD39" i="52"/>
  <c r="BE39" i="52" s="1"/>
  <c r="BF39" i="52" s="1"/>
  <c r="BG39" i="52" s="1"/>
  <c r="BH39" i="52" s="1"/>
  <c r="BI39" i="52" s="1"/>
  <c r="AJ69" i="52"/>
  <c r="AJ65" i="52"/>
  <c r="AJ52" i="52"/>
  <c r="AJ46" i="52"/>
  <c r="AJ40" i="52"/>
  <c r="AJ33" i="52"/>
  <c r="BD66" i="52"/>
  <c r="BE66" i="52" s="1"/>
  <c r="BF66" i="52" s="1"/>
  <c r="BG66" i="52" s="1"/>
  <c r="BH66" i="52" s="1"/>
  <c r="BI66" i="52" s="1"/>
  <c r="AJ60" i="52"/>
  <c r="BD58" i="52"/>
  <c r="BE58" i="52" s="1"/>
  <c r="BF58" i="52" s="1"/>
  <c r="BG58" i="52" s="1"/>
  <c r="BH58" i="52" s="1"/>
  <c r="BI58" i="52" s="1"/>
  <c r="AJ37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J53" i="52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J39" i="52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AJ66" i="52"/>
  <c r="BD60" i="52"/>
  <c r="BE60" i="52" s="1"/>
  <c r="BF60" i="52" s="1"/>
  <c r="BG60" i="52" s="1"/>
  <c r="BH60" i="52" s="1"/>
  <c r="BI60" i="52" s="1"/>
  <c r="AJ58" i="52"/>
  <c r="BD37" i="52"/>
  <c r="BE37" i="52" s="1"/>
  <c r="BF37" i="52" s="1"/>
  <c r="BG37" i="52" s="1"/>
  <c r="BH37" i="52" s="1"/>
  <c r="BI37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J56" i="52"/>
  <c r="AJ50" i="52"/>
  <c r="BD44" i="52"/>
  <c r="BE44" i="52" s="1"/>
  <c r="BF44" i="52" s="1"/>
  <c r="BG44" i="52" s="1"/>
  <c r="BH44" i="52" s="1"/>
  <c r="BI44" i="52" s="1"/>
  <c r="AJ67" i="52"/>
  <c r="AJ57" i="52"/>
  <c r="AJ47" i="52"/>
  <c r="AJ41" i="52"/>
  <c r="BD19" i="52"/>
  <c r="BE19" i="52" s="1"/>
  <c r="BF19" i="52" s="1"/>
  <c r="BG19" i="52" s="1"/>
  <c r="BH19" i="52" s="1"/>
  <c r="BI19" i="52" s="1"/>
  <c r="AJ72" i="52"/>
  <c r="AJ64" i="52"/>
  <c r="AJ48" i="52"/>
  <c r="AJ42" i="52"/>
  <c r="AJ36" i="52"/>
  <c r="BD43" i="52"/>
  <c r="BE43" i="52" s="1"/>
  <c r="BF43" i="52" s="1"/>
  <c r="BG43" i="52" s="1"/>
  <c r="BH43" i="52" s="1"/>
  <c r="BI43" i="52" s="1"/>
  <c r="BD32" i="52"/>
  <c r="BE32" i="52" s="1"/>
  <c r="BF32" i="52" s="1"/>
  <c r="BG32" i="52" s="1"/>
  <c r="BH32" i="52" s="1"/>
  <c r="BI32" i="52" s="1"/>
  <c r="AP10" i="52"/>
  <c r="AJ70" i="52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J44" i="52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J43" i="52"/>
  <c r="AJ22" i="52"/>
  <c r="AP17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BD61" i="51"/>
  <c r="BE61" i="51" s="1"/>
  <c r="BF61" i="51" s="1"/>
  <c r="BG61" i="51" s="1"/>
  <c r="BH61" i="51" s="1"/>
  <c r="BI61" i="51" s="1"/>
  <c r="BD8" i="51"/>
  <c r="BE8" i="51" s="1"/>
  <c r="BF8" i="51" s="1"/>
  <c r="BG8" i="51" s="1"/>
  <c r="BH8" i="51" s="1"/>
  <c r="BI8" i="51" s="1"/>
  <c r="AJ43" i="51"/>
  <c r="AP23" i="51"/>
  <c r="AP35" i="51"/>
  <c r="AP24" i="51"/>
  <c r="AP56" i="51"/>
  <c r="BD56" i="51" s="1"/>
  <c r="BE56" i="51" s="1"/>
  <c r="BF56" i="51" s="1"/>
  <c r="BG56" i="51" s="1"/>
  <c r="BH56" i="51" s="1"/>
  <c r="BI56" i="51" s="1"/>
  <c r="BD62" i="51"/>
  <c r="BE62" i="51" s="1"/>
  <c r="BF62" i="51" s="1"/>
  <c r="BG62" i="51" s="1"/>
  <c r="BH62" i="51" s="1"/>
  <c r="BI62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J66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J71" i="51"/>
  <c r="AP12" i="51"/>
  <c r="AP32" i="51"/>
  <c r="AP28" i="51"/>
  <c r="AJ65" i="51"/>
  <c r="AP6" i="51"/>
  <c r="AP42" i="51"/>
  <c r="AJ42" i="51"/>
  <c r="AJ64" i="51"/>
  <c r="BD70" i="51"/>
  <c r="BE70" i="51" s="1"/>
  <c r="BF70" i="51" s="1"/>
  <c r="BG70" i="51" s="1"/>
  <c r="BH70" i="51" s="1"/>
  <c r="BI70" i="51" s="1"/>
  <c r="BD58" i="51"/>
  <c r="BE58" i="51" s="1"/>
  <c r="BF58" i="51" s="1"/>
  <c r="BG58" i="51" s="1"/>
  <c r="BH58" i="51" s="1"/>
  <c r="BI58" i="51" s="1"/>
  <c r="BD66" i="51"/>
  <c r="BE66" i="51" s="1"/>
  <c r="BF66" i="51" s="1"/>
  <c r="BG66" i="51" s="1"/>
  <c r="BH66" i="51" s="1"/>
  <c r="BI66" i="51" s="1"/>
  <c r="AJ47" i="5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J41" i="51"/>
  <c r="BD44" i="51"/>
  <c r="BE44" i="51" s="1"/>
  <c r="BF44" i="51" s="1"/>
  <c r="BG44" i="51" s="1"/>
  <c r="BH44" i="51" s="1"/>
  <c r="BI44" i="51" s="1"/>
  <c r="AP13" i="51"/>
  <c r="AP18" i="51"/>
  <c r="AP36" i="51"/>
  <c r="AP30" i="51"/>
  <c r="AP45" i="51"/>
  <c r="AJ73" i="5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J44" i="51"/>
  <c r="AJ46" i="51"/>
  <c r="BD67" i="51"/>
  <c r="BE67" i="51" s="1"/>
  <c r="BF67" i="51" s="1"/>
  <c r="BG67" i="51" s="1"/>
  <c r="BH67" i="51" s="1"/>
  <c r="BI67" i="51" s="1"/>
  <c r="BD47" i="51"/>
  <c r="BE47" i="51" s="1"/>
  <c r="BF47" i="51" s="1"/>
  <c r="BG47" i="51" s="1"/>
  <c r="BH47" i="51" s="1"/>
  <c r="BI47" i="51" s="1"/>
  <c r="BD72" i="51"/>
  <c r="BE72" i="51" s="1"/>
  <c r="BF72" i="51" s="1"/>
  <c r="BG72" i="51" s="1"/>
  <c r="BH72" i="51" s="1"/>
  <c r="BI72" i="51" s="1"/>
  <c r="AJ72" i="51"/>
  <c r="AI46" i="50"/>
  <c r="AO23" i="50"/>
  <c r="AO22" i="50"/>
  <c r="AI45" i="50"/>
  <c r="AI48" i="50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37" i="50"/>
  <c r="AL37" i="50" s="1"/>
  <c r="AO59" i="50"/>
  <c r="BD59" i="50" s="1"/>
  <c r="BE59" i="50" s="1"/>
  <c r="BF59" i="50" s="1"/>
  <c r="BG59" i="50" s="1"/>
  <c r="BH59" i="50" s="1"/>
  <c r="BI59" i="50" s="1"/>
  <c r="AI59" i="50"/>
  <c r="AJ59" i="50" s="1"/>
  <c r="AO12" i="50"/>
  <c r="BD12" i="50" s="1"/>
  <c r="BE12" i="50" s="1"/>
  <c r="BF12" i="50" s="1"/>
  <c r="BG12" i="50" s="1"/>
  <c r="BH12" i="50" s="1"/>
  <c r="BI12" i="50" s="1"/>
  <c r="AO13" i="50"/>
  <c r="AI44" i="50"/>
  <c r="AO5" i="50"/>
  <c r="AI13" i="50"/>
  <c r="AL13" i="50" s="1"/>
  <c r="AO24" i="50"/>
  <c r="AI18" i="50"/>
  <c r="AL18" i="50" s="1"/>
  <c r="AO11" i="50"/>
  <c r="AI43" i="50"/>
  <c r="AI23" i="50"/>
  <c r="AL23" i="50" s="1"/>
  <c r="AO25" i="50"/>
  <c r="AO34" i="50"/>
  <c r="AI27" i="50"/>
  <c r="AL27" i="50" s="1"/>
  <c r="AO36" i="50"/>
  <c r="BD36" i="50" s="1"/>
  <c r="BE36" i="50" s="1"/>
  <c r="BF36" i="50" s="1"/>
  <c r="BG36" i="50" s="1"/>
  <c r="BH36" i="50" s="1"/>
  <c r="BI36" i="50" s="1"/>
  <c r="AI24" i="50"/>
  <c r="AL24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11" i="50"/>
  <c r="AL11" i="50" s="1"/>
  <c r="AO53" i="50"/>
  <c r="BD53" i="50" s="1"/>
  <c r="BE53" i="50" s="1"/>
  <c r="BF53" i="50" s="1"/>
  <c r="BG53" i="50" s="1"/>
  <c r="BH53" i="50" s="1"/>
  <c r="BI53" i="50" s="1"/>
  <c r="AI25" i="50"/>
  <c r="AL25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40" i="50"/>
  <c r="AL40" i="50" s="1"/>
  <c r="AO7" i="50"/>
  <c r="AI29" i="50"/>
  <c r="AL29" i="50" s="1"/>
  <c r="AO35" i="50"/>
  <c r="AI5" i="50"/>
  <c r="AL5" i="50" s="1"/>
  <c r="AO45" i="50"/>
  <c r="BD45" i="50" s="1"/>
  <c r="BE45" i="50" s="1"/>
  <c r="BF45" i="50" s="1"/>
  <c r="BG45" i="50" s="1"/>
  <c r="BH45" i="50" s="1"/>
  <c r="BI45" i="50" s="1"/>
  <c r="AI53" i="50"/>
  <c r="AO51" i="50"/>
  <c r="BD51" i="50" s="1"/>
  <c r="BE51" i="50" s="1"/>
  <c r="BF51" i="50" s="1"/>
  <c r="BG51" i="50" s="1"/>
  <c r="BH51" i="50" s="1"/>
  <c r="BI51" i="50" s="1"/>
  <c r="AI36" i="50"/>
  <c r="AO66" i="50"/>
  <c r="BD66" i="50" s="1"/>
  <c r="BE66" i="50" s="1"/>
  <c r="BF66" i="50" s="1"/>
  <c r="BG66" i="50" s="1"/>
  <c r="BH66" i="50" s="1"/>
  <c r="BI66" i="50" s="1"/>
  <c r="AI66" i="50"/>
  <c r="AJ66" i="50" s="1"/>
  <c r="AI32" i="50"/>
  <c r="AL32" i="50" s="1"/>
  <c r="AO16" i="50"/>
  <c r="AO17" i="50"/>
  <c r="BD17" i="50" s="1"/>
  <c r="BE17" i="50" s="1"/>
  <c r="BF17" i="50" s="1"/>
  <c r="BG17" i="50" s="1"/>
  <c r="BH17" i="50" s="1"/>
  <c r="BI17" i="50" s="1"/>
  <c r="AI26" i="50"/>
  <c r="AL26" i="50" s="1"/>
  <c r="AO14" i="50"/>
  <c r="AI7" i="50"/>
  <c r="AL7" i="50" s="1"/>
  <c r="AI14" i="50"/>
  <c r="AL14" i="50" s="1"/>
  <c r="AO29" i="50"/>
  <c r="AO15" i="50"/>
  <c r="AI6" i="50"/>
  <c r="AL6" i="50" s="1"/>
  <c r="AI47" i="50"/>
  <c r="AO33" i="50"/>
  <c r="AO27" i="50"/>
  <c r="AI42" i="50"/>
  <c r="AL42" i="50" s="1"/>
  <c r="AO28" i="50"/>
  <c r="AI10" i="50"/>
  <c r="AL10" i="50" s="1"/>
  <c r="AO6" i="50"/>
  <c r="AI19" i="50"/>
  <c r="AL19" i="50" s="1"/>
  <c r="AO37" i="50"/>
  <c r="AI16" i="50"/>
  <c r="AL16" i="50" s="1"/>
  <c r="AO42" i="50"/>
  <c r="BD42" i="50" s="1"/>
  <c r="BE42" i="50" s="1"/>
  <c r="BF42" i="50" s="1"/>
  <c r="BG42" i="50" s="1"/>
  <c r="BH42" i="50" s="1"/>
  <c r="BI42" i="50" s="1"/>
  <c r="AI28" i="50"/>
  <c r="AL28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33" i="50"/>
  <c r="AL33" i="50" s="1"/>
  <c r="AO9" i="50"/>
  <c r="BD9" i="50" s="1"/>
  <c r="BE9" i="50" s="1"/>
  <c r="BF9" i="50" s="1"/>
  <c r="BG9" i="50" s="1"/>
  <c r="BH9" i="50" s="1"/>
  <c r="BI9" i="50" s="1"/>
  <c r="AO21" i="50"/>
  <c r="AI22" i="50"/>
  <c r="AL22" i="50" s="1"/>
  <c r="AO30" i="50"/>
  <c r="AI41" i="50"/>
  <c r="AL41" i="50" s="1"/>
  <c r="AO44" i="50"/>
  <c r="BD44" i="50" s="1"/>
  <c r="BE44" i="50" s="1"/>
  <c r="BF44" i="50" s="1"/>
  <c r="BG44" i="50" s="1"/>
  <c r="BH44" i="50" s="1"/>
  <c r="BI44" i="50" s="1"/>
  <c r="AI52" i="50"/>
  <c r="AO50" i="50"/>
  <c r="BD50" i="50" s="1"/>
  <c r="BE50" i="50" s="1"/>
  <c r="BF50" i="50" s="1"/>
  <c r="BG50" i="50" s="1"/>
  <c r="BH50" i="50" s="1"/>
  <c r="BI50" i="50" s="1"/>
  <c r="AI35" i="50"/>
  <c r="AL35" i="50" s="1"/>
  <c r="AO71" i="50"/>
  <c r="BD71" i="50" s="1"/>
  <c r="BE71" i="50" s="1"/>
  <c r="BF71" i="50" s="1"/>
  <c r="BG71" i="50" s="1"/>
  <c r="BH71" i="50" s="1"/>
  <c r="BI71" i="50" s="1"/>
  <c r="AI71" i="50"/>
  <c r="AJ71" i="50" s="1"/>
  <c r="AI34" i="50"/>
  <c r="AL34" i="50" s="1"/>
  <c r="AO8" i="50"/>
  <c r="AO20" i="50"/>
  <c r="AI17" i="50"/>
  <c r="AL17" i="50" s="1"/>
  <c r="AO18" i="50"/>
  <c r="BD18" i="50" s="1"/>
  <c r="BE18" i="50" s="1"/>
  <c r="BF18" i="50" s="1"/>
  <c r="BG18" i="50" s="1"/>
  <c r="BH18" i="50" s="1"/>
  <c r="BI18" i="50" s="1"/>
  <c r="AI21" i="50"/>
  <c r="AL21" i="50" s="1"/>
  <c r="AI51" i="50"/>
  <c r="AO43" i="50"/>
  <c r="BD43" i="50" s="1"/>
  <c r="BE43" i="50" s="1"/>
  <c r="BF43" i="50" s="1"/>
  <c r="BG43" i="50" s="1"/>
  <c r="BH43" i="50" s="1"/>
  <c r="BI43" i="50" s="1"/>
  <c r="AO19" i="50"/>
  <c r="AI30" i="50"/>
  <c r="AL30" i="50" s="1"/>
  <c r="AO26" i="50"/>
  <c r="AI20" i="50"/>
  <c r="AL20" i="50" s="1"/>
  <c r="AO31" i="50"/>
  <c r="AI9" i="50"/>
  <c r="AL9" i="50" s="1"/>
  <c r="AO32" i="50"/>
  <c r="AI8" i="50"/>
  <c r="AL8" i="50" s="1"/>
  <c r="AO40" i="50"/>
  <c r="BD40" i="50" s="1"/>
  <c r="BE40" i="50" s="1"/>
  <c r="BF40" i="50" s="1"/>
  <c r="BG40" i="50" s="1"/>
  <c r="BH40" i="50" s="1"/>
  <c r="BI40" i="50" s="1"/>
  <c r="AI49" i="50"/>
  <c r="AO41" i="50"/>
  <c r="BD41" i="50" s="1"/>
  <c r="BE41" i="50" s="1"/>
  <c r="BF41" i="50" s="1"/>
  <c r="BG41" i="50" s="1"/>
  <c r="BH41" i="50" s="1"/>
  <c r="BI41" i="50" s="1"/>
  <c r="AI50" i="50"/>
  <c r="AI31" i="50"/>
  <c r="AL31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8" i="50"/>
  <c r="AL38" i="50" s="1"/>
  <c r="AO47" i="50"/>
  <c r="BD47" i="50" s="1"/>
  <c r="BE47" i="50" s="1"/>
  <c r="BF47" i="50" s="1"/>
  <c r="BG47" i="50" s="1"/>
  <c r="BH47" i="50" s="1"/>
  <c r="BI47" i="50" s="1"/>
  <c r="AI39" i="50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101" i="49"/>
  <c r="AL101" i="49" s="1"/>
  <c r="AI5" i="49"/>
  <c r="AL5" i="49" s="1"/>
  <c r="AI54" i="49"/>
  <c r="AL54" i="49" s="1"/>
  <c r="BD15" i="49"/>
  <c r="BE15" i="49" s="1"/>
  <c r="BF15" i="49" s="1"/>
  <c r="BG15" i="49" s="1"/>
  <c r="BH15" i="49" s="1"/>
  <c r="BI15" i="49" s="1"/>
  <c r="AI57" i="49"/>
  <c r="AL57" i="49" s="1"/>
  <c r="AI10" i="49"/>
  <c r="AL10" i="49" s="1"/>
  <c r="AI48" i="49"/>
  <c r="AL48" i="49" s="1"/>
  <c r="BD65" i="49"/>
  <c r="BE65" i="49" s="1"/>
  <c r="BF65" i="49" s="1"/>
  <c r="BG65" i="49" s="1"/>
  <c r="BH65" i="49" s="1"/>
  <c r="BI65" i="49" s="1"/>
  <c r="AI55" i="49"/>
  <c r="AL55" i="49" s="1"/>
  <c r="AI104" i="49"/>
  <c r="AL104" i="49" s="1"/>
  <c r="AI56" i="49"/>
  <c r="AL56" i="49" s="1"/>
  <c r="AI22" i="49"/>
  <c r="AL22" i="49" s="1"/>
  <c r="AI67" i="49"/>
  <c r="AL67" i="49" s="1"/>
  <c r="AI64" i="49"/>
  <c r="AL64" i="49" s="1"/>
  <c r="AI39" i="49"/>
  <c r="AL39" i="49" s="1"/>
  <c r="AI26" i="49"/>
  <c r="AL26" i="49" s="1"/>
  <c r="AI28" i="49"/>
  <c r="AL28" i="49" s="1"/>
  <c r="AI27" i="49"/>
  <c r="AL27" i="49" s="1"/>
  <c r="AI30" i="49"/>
  <c r="AL30" i="49" s="1"/>
  <c r="AI108" i="49"/>
  <c r="AI36" i="49"/>
  <c r="AL36" i="49" s="1"/>
  <c r="AI9" i="49"/>
  <c r="AL9" i="49" s="1"/>
  <c r="AI32" i="49"/>
  <c r="AL32" i="49" s="1"/>
  <c r="AI52" i="49"/>
  <c r="AL52" i="49" s="1"/>
  <c r="AI43" i="49"/>
  <c r="AL43" i="49" s="1"/>
  <c r="AI47" i="49"/>
  <c r="AL47" i="49" s="1"/>
  <c r="AI15" i="49"/>
  <c r="AL15" i="49" s="1"/>
  <c r="AI18" i="49"/>
  <c r="AL18" i="49" s="1"/>
  <c r="AI106" i="49"/>
  <c r="AL106" i="49" s="1"/>
  <c r="AI109" i="49"/>
  <c r="AL109" i="49" s="1"/>
  <c r="AI62" i="49"/>
  <c r="AL62" i="49" s="1"/>
  <c r="AI14" i="49"/>
  <c r="AL14" i="49" s="1"/>
  <c r="AI19" i="49"/>
  <c r="AL19" i="49" s="1"/>
  <c r="AI38" i="49"/>
  <c r="AL38" i="49" s="1"/>
  <c r="AI46" i="49"/>
  <c r="AL46" i="49" s="1"/>
  <c r="AI59" i="49"/>
  <c r="AL59" i="49" s="1"/>
  <c r="AI12" i="49"/>
  <c r="AL12" i="49" s="1"/>
  <c r="AI40" i="49"/>
  <c r="AL40" i="49" s="1"/>
  <c r="AI103" i="49"/>
  <c r="AL103" i="49" s="1"/>
  <c r="AI23" i="49"/>
  <c r="AL23" i="49" s="1"/>
  <c r="AI105" i="49"/>
  <c r="AL105" i="49" s="1"/>
  <c r="AI68" i="49"/>
  <c r="AL68" i="49" s="1"/>
  <c r="AI37" i="49"/>
  <c r="AL37" i="49" s="1"/>
  <c r="AI6" i="49"/>
  <c r="AL6" i="49" s="1"/>
  <c r="AI45" i="49"/>
  <c r="AL45" i="49" s="1"/>
  <c r="AP25" i="49"/>
  <c r="AI13" i="49"/>
  <c r="AL13" i="49" s="1"/>
  <c r="AI102" i="49"/>
  <c r="AL102" i="49" s="1"/>
  <c r="BD69" i="49"/>
  <c r="BE69" i="49" s="1"/>
  <c r="BF69" i="49" s="1"/>
  <c r="BG69" i="49" s="1"/>
  <c r="BH69" i="49" s="1"/>
  <c r="BI69" i="49" s="1"/>
  <c r="BD72" i="49"/>
  <c r="BE72" i="49" s="1"/>
  <c r="BF72" i="49" s="1"/>
  <c r="BG72" i="49" s="1"/>
  <c r="BH72" i="49" s="1"/>
  <c r="BI72" i="49" s="1"/>
  <c r="AI35" i="49"/>
  <c r="AL35" i="49" s="1"/>
  <c r="AI61" i="49"/>
  <c r="AL61" i="49" s="1"/>
  <c r="AI60" i="49"/>
  <c r="AL60" i="49" s="1"/>
  <c r="AP28" i="49"/>
  <c r="AI29" i="49"/>
  <c r="AL29" i="49" s="1"/>
  <c r="BD71" i="49"/>
  <c r="BE71" i="49" s="1"/>
  <c r="BF71" i="49" s="1"/>
  <c r="BG71" i="49" s="1"/>
  <c r="BH71" i="49" s="1"/>
  <c r="BI71" i="49" s="1"/>
  <c r="AI24" i="49"/>
  <c r="AL24" i="49" s="1"/>
  <c r="BD67" i="49"/>
  <c r="BE67" i="49" s="1"/>
  <c r="BF67" i="49" s="1"/>
  <c r="BG67" i="49" s="1"/>
  <c r="BH67" i="49" s="1"/>
  <c r="BI67" i="49" s="1"/>
  <c r="AI107" i="49"/>
  <c r="AL107" i="49" s="1"/>
  <c r="AI21" i="49"/>
  <c r="AL21" i="49" s="1"/>
  <c r="BD66" i="49"/>
  <c r="BE66" i="49" s="1"/>
  <c r="BF66" i="49" s="1"/>
  <c r="BG66" i="49" s="1"/>
  <c r="BH66" i="49" s="1"/>
  <c r="BI66" i="49" s="1"/>
  <c r="AI51" i="49"/>
  <c r="AL51" i="49" s="1"/>
  <c r="AI44" i="49"/>
  <c r="AL44" i="49" s="1"/>
  <c r="BD68" i="49"/>
  <c r="BE68" i="49" s="1"/>
  <c r="BF68" i="49" s="1"/>
  <c r="BG68" i="49" s="1"/>
  <c r="BH68" i="49" s="1"/>
  <c r="BI68" i="49" s="1"/>
  <c r="AI42" i="49"/>
  <c r="AL42" i="49" s="1"/>
  <c r="AI20" i="49"/>
  <c r="AL20" i="49" s="1"/>
  <c r="BD21" i="49"/>
  <c r="BE21" i="49" s="1"/>
  <c r="BF21" i="49" s="1"/>
  <c r="BG21" i="49" s="1"/>
  <c r="BH21" i="49" s="1"/>
  <c r="BI21" i="49" s="1"/>
  <c r="AI8" i="49"/>
  <c r="AL8" i="49" s="1"/>
  <c r="AI34" i="49"/>
  <c r="AL34" i="49" s="1"/>
  <c r="AI11" i="49"/>
  <c r="AL11" i="49" s="1"/>
  <c r="AO15" i="48"/>
  <c r="AO21" i="48"/>
  <c r="AO10" i="48"/>
  <c r="AI5" i="48"/>
  <c r="AJ31" i="48" s="1"/>
  <c r="AO52" i="48"/>
  <c r="BD52" i="48" s="1"/>
  <c r="BE52" i="48" s="1"/>
  <c r="BF52" i="48" s="1"/>
  <c r="BG52" i="48" s="1"/>
  <c r="BH52" i="48" s="1"/>
  <c r="BI52" i="48" s="1"/>
  <c r="AO63" i="48"/>
  <c r="BD63" i="48" s="1"/>
  <c r="BE63" i="48" s="1"/>
  <c r="BF63" i="48" s="1"/>
  <c r="BG63" i="48" s="1"/>
  <c r="BH63" i="48" s="1"/>
  <c r="BI63" i="48" s="1"/>
  <c r="AJ63" i="48"/>
  <c r="AO17" i="48"/>
  <c r="AO23" i="48"/>
  <c r="AO6" i="48"/>
  <c r="AO26" i="48"/>
  <c r="AJ65" i="48"/>
  <c r="AO65" i="48"/>
  <c r="BD65" i="48" s="1"/>
  <c r="BE65" i="48" s="1"/>
  <c r="BF65" i="48" s="1"/>
  <c r="BG65" i="48" s="1"/>
  <c r="BH65" i="48" s="1"/>
  <c r="BI65" i="48" s="1"/>
  <c r="AO24" i="48"/>
  <c r="AO40" i="48"/>
  <c r="BD40" i="48" s="1"/>
  <c r="BE40" i="48" s="1"/>
  <c r="BF40" i="48" s="1"/>
  <c r="BG40" i="48" s="1"/>
  <c r="BH40" i="48" s="1"/>
  <c r="BI40" i="48" s="1"/>
  <c r="AO25" i="48"/>
  <c r="AO42" i="48"/>
  <c r="AO11" i="48"/>
  <c r="AO37" i="48"/>
  <c r="AO57" i="48"/>
  <c r="BD57" i="48" s="1"/>
  <c r="BE57" i="48" s="1"/>
  <c r="BF57" i="48" s="1"/>
  <c r="BG57" i="48" s="1"/>
  <c r="BH57" i="48" s="1"/>
  <c r="BI57" i="48" s="1"/>
  <c r="AJ39" i="48"/>
  <c r="AJ67" i="48"/>
  <c r="AO67" i="48"/>
  <c r="BD67" i="48" s="1"/>
  <c r="BE67" i="48" s="1"/>
  <c r="BF67" i="48" s="1"/>
  <c r="BG67" i="48" s="1"/>
  <c r="BH67" i="48" s="1"/>
  <c r="BI67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J70" i="48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J64" i="48"/>
  <c r="AO14" i="48"/>
  <c r="AJ56" i="48"/>
  <c r="AO35" i="48"/>
  <c r="AO22" i="48"/>
  <c r="AJ58" i="48"/>
  <c r="AO34" i="48"/>
  <c r="AO49" i="48"/>
  <c r="BD49" i="48" s="1"/>
  <c r="BE49" i="48" s="1"/>
  <c r="BF49" i="48" s="1"/>
  <c r="BG49" i="48" s="1"/>
  <c r="BH49" i="48" s="1"/>
  <c r="BI49" i="48" s="1"/>
  <c r="AO60" i="48"/>
  <c r="BD60" i="48" s="1"/>
  <c r="BE60" i="48" s="1"/>
  <c r="BF60" i="48" s="1"/>
  <c r="BG60" i="48" s="1"/>
  <c r="BH60" i="48" s="1"/>
  <c r="BI60" i="48" s="1"/>
  <c r="AO20" i="48"/>
  <c r="AO28" i="48"/>
  <c r="AO13" i="48"/>
  <c r="AO29" i="48"/>
  <c r="AO46" i="48"/>
  <c r="AO8" i="48"/>
  <c r="AO51" i="48"/>
  <c r="BD51" i="48" s="1"/>
  <c r="BE51" i="48" s="1"/>
  <c r="BF51" i="48" s="1"/>
  <c r="BG51" i="48" s="1"/>
  <c r="BH51" i="48" s="1"/>
  <c r="BI51" i="48" s="1"/>
  <c r="AO27" i="48"/>
  <c r="AO47" i="48"/>
  <c r="AO43" i="48"/>
  <c r="BD43" i="48" s="1"/>
  <c r="BE43" i="48" s="1"/>
  <c r="BF43" i="48" s="1"/>
  <c r="BG43" i="48" s="1"/>
  <c r="BH43" i="48" s="1"/>
  <c r="BI43" i="48" s="1"/>
  <c r="AO39" i="48"/>
  <c r="AJ59" i="48"/>
  <c r="AO48" i="48"/>
  <c r="AO41" i="48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J71" i="48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J68" i="48"/>
  <c r="AO7" i="48"/>
  <c r="AJ57" i="48"/>
  <c r="AO19" i="48"/>
  <c r="AO38" i="48"/>
  <c r="AO36" i="48"/>
  <c r="AJ61" i="48"/>
  <c r="AO61" i="48"/>
  <c r="BD61" i="48" s="1"/>
  <c r="BE61" i="48" s="1"/>
  <c r="BF61" i="48" s="1"/>
  <c r="BG61" i="48" s="1"/>
  <c r="BH61" i="48" s="1"/>
  <c r="BI61" i="48" s="1"/>
  <c r="AJ62" i="48"/>
  <c r="AO62" i="48"/>
  <c r="BD62" i="48" s="1"/>
  <c r="BE62" i="48" s="1"/>
  <c r="BF62" i="48" s="1"/>
  <c r="BG62" i="48" s="1"/>
  <c r="BH62" i="48" s="1"/>
  <c r="BI62" i="48" s="1"/>
  <c r="AO12" i="48"/>
  <c r="AO9" i="48"/>
  <c r="AO16" i="48"/>
  <c r="AO5" i="48"/>
  <c r="AO56" i="48"/>
  <c r="BD56" i="48" s="1"/>
  <c r="BE56" i="48" s="1"/>
  <c r="BF56" i="48" s="1"/>
  <c r="BG56" i="48" s="1"/>
  <c r="BH56" i="48" s="1"/>
  <c r="BI56" i="48" s="1"/>
  <c r="AO31" i="48"/>
  <c r="AO18" i="48"/>
  <c r="BD18" i="48" s="1"/>
  <c r="BE18" i="48" s="1"/>
  <c r="BF18" i="48" s="1"/>
  <c r="BG18" i="48" s="1"/>
  <c r="BH18" i="48" s="1"/>
  <c r="BI18" i="48" s="1"/>
  <c r="AO32" i="48"/>
  <c r="AO33" i="48"/>
  <c r="AJ50" i="48"/>
  <c r="AO30" i="48"/>
  <c r="AO44" i="48"/>
  <c r="AO53" i="48"/>
  <c r="BD53" i="48" s="1"/>
  <c r="BE53" i="48" s="1"/>
  <c r="BF53" i="48" s="1"/>
  <c r="BG53" i="48" s="1"/>
  <c r="BH53" i="48" s="1"/>
  <c r="BI53" i="48" s="1"/>
  <c r="AJ49" i="48"/>
  <c r="AO45" i="48"/>
  <c r="AJ66" i="48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J60" i="48"/>
  <c r="AJ72" i="48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J69" i="48"/>
  <c r="AJ102" i="47"/>
  <c r="AJ101" i="47"/>
  <c r="AJ94" i="47"/>
  <c r="AJ100" i="47"/>
  <c r="AJ99" i="47"/>
  <c r="AI31" i="46"/>
  <c r="AL31" i="46" s="1"/>
  <c r="AI48" i="46"/>
  <c r="AL48" i="46" s="1"/>
  <c r="AI67" i="46"/>
  <c r="AL67" i="46" s="1"/>
  <c r="AI13" i="46"/>
  <c r="AL13" i="46" s="1"/>
  <c r="AI29" i="46"/>
  <c r="AL29" i="46" s="1"/>
  <c r="AI88" i="46"/>
  <c r="AI16" i="46"/>
  <c r="AL16" i="46" s="1"/>
  <c r="AI32" i="46"/>
  <c r="AL32" i="46" s="1"/>
  <c r="AI49" i="46"/>
  <c r="AL49" i="46" s="1"/>
  <c r="AI12" i="46"/>
  <c r="AL12" i="46" s="1"/>
  <c r="AI30" i="46"/>
  <c r="AL30" i="46" s="1"/>
  <c r="AI6" i="46"/>
  <c r="AL6" i="46" s="1"/>
  <c r="AI68" i="46"/>
  <c r="AL68" i="46" s="1"/>
  <c r="AI38" i="46"/>
  <c r="AL38" i="46" s="1"/>
  <c r="BD57" i="46"/>
  <c r="BE57" i="46" s="1"/>
  <c r="BF57" i="46" s="1"/>
  <c r="BG57" i="46" s="1"/>
  <c r="BH57" i="46" s="1"/>
  <c r="BI57" i="46" s="1"/>
  <c r="AI47" i="46"/>
  <c r="AL47" i="46" s="1"/>
  <c r="AI34" i="46"/>
  <c r="AL34" i="46" s="1"/>
  <c r="AI70" i="46"/>
  <c r="AL70" i="46" s="1"/>
  <c r="BD70" i="46"/>
  <c r="BE70" i="46" s="1"/>
  <c r="BF70" i="46" s="1"/>
  <c r="BG70" i="46" s="1"/>
  <c r="BH70" i="46" s="1"/>
  <c r="BI70" i="46" s="1"/>
  <c r="AI24" i="46"/>
  <c r="AL24" i="46" s="1"/>
  <c r="AI23" i="46"/>
  <c r="AL23" i="46" s="1"/>
  <c r="AI10" i="46"/>
  <c r="AL10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5" i="46"/>
  <c r="AL5" i="46" s="1"/>
  <c r="AI9" i="46"/>
  <c r="AL9" i="46" s="1"/>
  <c r="AI85" i="46"/>
  <c r="AI17" i="46"/>
  <c r="AL17" i="46" s="1"/>
  <c r="AI80" i="46"/>
  <c r="AI14" i="46"/>
  <c r="AL14" i="46" s="1"/>
  <c r="AI89" i="46"/>
  <c r="AL89" i="46" s="1"/>
  <c r="AI65" i="46"/>
  <c r="AL65" i="46" s="1"/>
  <c r="AI15" i="46"/>
  <c r="AL15" i="46" s="1"/>
  <c r="AI46" i="46"/>
  <c r="AL46" i="46" s="1"/>
  <c r="AI20" i="46"/>
  <c r="AL20" i="46" s="1"/>
  <c r="AI73" i="46"/>
  <c r="AL73" i="46" s="1"/>
  <c r="AI75" i="46"/>
  <c r="AL75" i="46" s="1"/>
  <c r="AI66" i="46"/>
  <c r="AL66" i="46" s="1"/>
  <c r="AI22" i="46"/>
  <c r="AL22" i="46" s="1"/>
  <c r="BD54" i="46"/>
  <c r="BE54" i="46" s="1"/>
  <c r="BF54" i="46" s="1"/>
  <c r="BG54" i="46" s="1"/>
  <c r="BH54" i="46" s="1"/>
  <c r="BI54" i="46" s="1"/>
  <c r="AI8" i="46"/>
  <c r="AL8" i="46" s="1"/>
  <c r="AI43" i="46"/>
  <c r="AL43" i="46" s="1"/>
  <c r="AI72" i="46"/>
  <c r="AL72" i="46" s="1"/>
  <c r="AI81" i="46"/>
  <c r="BD52" i="46"/>
  <c r="BE52" i="46" s="1"/>
  <c r="BF52" i="46" s="1"/>
  <c r="BG52" i="46" s="1"/>
  <c r="BH52" i="46" s="1"/>
  <c r="BI52" i="46" s="1"/>
  <c r="AI25" i="46"/>
  <c r="AL25" i="46" s="1"/>
  <c r="AI42" i="46"/>
  <c r="AL42" i="46" s="1"/>
  <c r="AI64" i="46"/>
  <c r="AL64" i="46" s="1"/>
  <c r="AI44" i="46"/>
  <c r="AL44" i="46" s="1"/>
  <c r="AI82" i="46"/>
  <c r="AI36" i="46"/>
  <c r="AL36" i="46" s="1"/>
  <c r="AI79" i="46"/>
  <c r="AL79" i="46" s="1"/>
  <c r="AI78" i="46"/>
  <c r="AL78" i="46" s="1"/>
  <c r="AI35" i="46"/>
  <c r="AL35" i="46" s="1"/>
  <c r="AI26" i="46"/>
  <c r="AL26" i="46" s="1"/>
  <c r="AI28" i="46"/>
  <c r="AL28" i="46" s="1"/>
  <c r="BD68" i="46"/>
  <c r="BE68" i="46" s="1"/>
  <c r="BF68" i="46" s="1"/>
  <c r="BG68" i="46" s="1"/>
  <c r="BH68" i="46" s="1"/>
  <c r="BI68" i="46" s="1"/>
  <c r="AI69" i="46"/>
  <c r="AL69" i="46" s="1"/>
  <c r="BD60" i="46"/>
  <c r="BE60" i="46" s="1"/>
  <c r="BF60" i="46" s="1"/>
  <c r="BG60" i="46" s="1"/>
  <c r="BH60" i="46" s="1"/>
  <c r="BI60" i="46" s="1"/>
  <c r="AI84" i="46"/>
  <c r="AI83" i="46"/>
  <c r="BD72" i="46"/>
  <c r="BE72" i="46" s="1"/>
  <c r="BF72" i="46" s="1"/>
  <c r="BG72" i="46" s="1"/>
  <c r="BH72" i="46" s="1"/>
  <c r="BI72" i="46" s="1"/>
  <c r="BD51" i="46"/>
  <c r="BE51" i="46" s="1"/>
  <c r="BF51" i="46" s="1"/>
  <c r="BG51" i="46" s="1"/>
  <c r="BH51" i="46" s="1"/>
  <c r="BI51" i="46" s="1"/>
  <c r="AI77" i="46"/>
  <c r="AL77" i="46" s="1"/>
  <c r="AO40" i="45"/>
  <c r="AO27" i="45"/>
  <c r="AO19" i="45"/>
  <c r="AO11" i="45"/>
  <c r="AO59" i="45"/>
  <c r="BD59" i="45" s="1"/>
  <c r="BE59" i="45" s="1"/>
  <c r="BF59" i="45" s="1"/>
  <c r="BG59" i="45" s="1"/>
  <c r="BH59" i="45" s="1"/>
  <c r="BI59" i="45" s="1"/>
  <c r="AO23" i="45"/>
  <c r="AO36" i="45"/>
  <c r="BD36" i="45" s="1"/>
  <c r="BE36" i="45" s="1"/>
  <c r="BF36" i="45" s="1"/>
  <c r="BG36" i="45" s="1"/>
  <c r="BH36" i="45" s="1"/>
  <c r="BI36" i="45" s="1"/>
  <c r="AO14" i="45"/>
  <c r="BD14" i="45" s="1"/>
  <c r="BE14" i="45" s="1"/>
  <c r="BF14" i="45" s="1"/>
  <c r="BG14" i="45" s="1"/>
  <c r="BH14" i="45" s="1"/>
  <c r="BI14" i="45" s="1"/>
  <c r="AO31" i="45"/>
  <c r="AO41" i="45"/>
  <c r="AO33" i="45"/>
  <c r="AO6" i="45"/>
  <c r="AO5" i="45"/>
  <c r="AO8" i="45"/>
  <c r="BD8" i="45" s="1"/>
  <c r="BE8" i="45" s="1"/>
  <c r="BF8" i="45" s="1"/>
  <c r="BG8" i="45" s="1"/>
  <c r="BH8" i="45" s="1"/>
  <c r="BI8" i="45" s="1"/>
  <c r="AO52" i="45"/>
  <c r="AO53" i="45"/>
  <c r="BD53" i="45" s="1"/>
  <c r="BE53" i="45" s="1"/>
  <c r="BF53" i="45" s="1"/>
  <c r="BG53" i="45" s="1"/>
  <c r="BH53" i="45" s="1"/>
  <c r="BI53" i="45" s="1"/>
  <c r="AO26" i="45"/>
  <c r="AO28" i="45"/>
  <c r="BD28" i="45" s="1"/>
  <c r="BE28" i="45" s="1"/>
  <c r="BF28" i="45" s="1"/>
  <c r="BG28" i="45" s="1"/>
  <c r="BH28" i="45" s="1"/>
  <c r="BI28" i="45" s="1"/>
  <c r="AO56" i="45"/>
  <c r="AJ106" i="45"/>
  <c r="AO60" i="45"/>
  <c r="BD60" i="45" s="1"/>
  <c r="BE60" i="45" s="1"/>
  <c r="BF60" i="45" s="1"/>
  <c r="BG60" i="45" s="1"/>
  <c r="BH60" i="45" s="1"/>
  <c r="BI60" i="45" s="1"/>
  <c r="AJ84" i="45"/>
  <c r="AO70" i="45"/>
  <c r="AO68" i="45"/>
  <c r="AJ108" i="45"/>
  <c r="AO32" i="45"/>
  <c r="BD32" i="45" s="1"/>
  <c r="BE32" i="45" s="1"/>
  <c r="BF32" i="45" s="1"/>
  <c r="BG32" i="45" s="1"/>
  <c r="BH32" i="45" s="1"/>
  <c r="BI32" i="45" s="1"/>
  <c r="AO29" i="45"/>
  <c r="AJ98" i="45"/>
  <c r="AO24" i="45"/>
  <c r="BD24" i="45" s="1"/>
  <c r="BE24" i="45" s="1"/>
  <c r="BF24" i="45" s="1"/>
  <c r="BG24" i="45" s="1"/>
  <c r="BH24" i="45" s="1"/>
  <c r="BI24" i="45" s="1"/>
  <c r="AO50" i="45"/>
  <c r="AJ104" i="45"/>
  <c r="AO17" i="45"/>
  <c r="AO66" i="45"/>
  <c r="AO30" i="45"/>
  <c r="AO34" i="45"/>
  <c r="AO39" i="45"/>
  <c r="AO16" i="45"/>
  <c r="AJ100" i="45"/>
  <c r="AO44" i="45"/>
  <c r="AO13" i="45"/>
  <c r="BD13" i="45" s="1"/>
  <c r="BE13" i="45" s="1"/>
  <c r="BF13" i="45" s="1"/>
  <c r="BG13" i="45" s="1"/>
  <c r="BH13" i="45" s="1"/>
  <c r="BI13" i="45" s="1"/>
  <c r="AO46" i="45"/>
  <c r="AO43" i="45"/>
  <c r="BD43" i="45" s="1"/>
  <c r="BE43" i="45" s="1"/>
  <c r="BF43" i="45" s="1"/>
  <c r="BG43" i="45" s="1"/>
  <c r="BH43" i="45" s="1"/>
  <c r="BI43" i="45" s="1"/>
  <c r="AJ105" i="45"/>
  <c r="AO54" i="45"/>
  <c r="AO18" i="45"/>
  <c r="AO21" i="45"/>
  <c r="AO57" i="45"/>
  <c r="AO12" i="45"/>
  <c r="BD12" i="45" s="1"/>
  <c r="BE12" i="45" s="1"/>
  <c r="BF12" i="45" s="1"/>
  <c r="BG12" i="45" s="1"/>
  <c r="BH12" i="45" s="1"/>
  <c r="BI12" i="45" s="1"/>
  <c r="AO20" i="45"/>
  <c r="AJ107" i="45"/>
  <c r="AO62" i="45"/>
  <c r="AO63" i="45"/>
  <c r="AO72" i="45"/>
  <c r="AO15" i="45"/>
  <c r="BD15" i="45" s="1"/>
  <c r="BE15" i="45" s="1"/>
  <c r="BF15" i="45" s="1"/>
  <c r="BG15" i="45" s="1"/>
  <c r="BH15" i="45" s="1"/>
  <c r="BI15" i="45" s="1"/>
  <c r="AO22" i="45"/>
  <c r="AO51" i="45"/>
  <c r="AO9" i="45"/>
  <c r="AO10" i="45"/>
  <c r="BD10" i="45" s="1"/>
  <c r="BE10" i="45" s="1"/>
  <c r="BF10" i="45" s="1"/>
  <c r="BG10" i="45" s="1"/>
  <c r="BH10" i="45" s="1"/>
  <c r="BI10" i="45" s="1"/>
  <c r="AO71" i="45"/>
  <c r="AO35" i="45"/>
  <c r="AO38" i="45"/>
  <c r="AJ99" i="45"/>
  <c r="AO42" i="45"/>
  <c r="AO25" i="45"/>
  <c r="BD25" i="45" s="1"/>
  <c r="BE25" i="45" s="1"/>
  <c r="BF25" i="45" s="1"/>
  <c r="BG25" i="45" s="1"/>
  <c r="BH25" i="45" s="1"/>
  <c r="BI25" i="45" s="1"/>
  <c r="AO45" i="45"/>
  <c r="AO37" i="45"/>
  <c r="BD37" i="45" s="1"/>
  <c r="BE37" i="45" s="1"/>
  <c r="BF37" i="45" s="1"/>
  <c r="BG37" i="45" s="1"/>
  <c r="BH37" i="45" s="1"/>
  <c r="BI37" i="45" s="1"/>
  <c r="AJ103" i="45"/>
  <c r="AO49" i="45"/>
  <c r="AO7" i="45"/>
  <c r="AO47" i="45"/>
  <c r="AJ101" i="45"/>
  <c r="AO48" i="45"/>
  <c r="BD48" i="45" s="1"/>
  <c r="BE48" i="45" s="1"/>
  <c r="BF48" i="45" s="1"/>
  <c r="BG48" i="45" s="1"/>
  <c r="BH48" i="45" s="1"/>
  <c r="BI48" i="45" s="1"/>
  <c r="AJ102" i="45"/>
  <c r="AO55" i="45"/>
  <c r="AO64" i="45"/>
  <c r="AO61" i="45"/>
  <c r="AO58" i="45"/>
  <c r="BD58" i="45" s="1"/>
  <c r="BE58" i="45" s="1"/>
  <c r="BF58" i="45" s="1"/>
  <c r="BG58" i="45" s="1"/>
  <c r="BH58" i="45" s="1"/>
  <c r="BI58" i="45" s="1"/>
  <c r="AO65" i="45"/>
  <c r="AO67" i="45"/>
  <c r="AO69" i="45"/>
  <c r="AJ109" i="45"/>
  <c r="AO33" i="44"/>
  <c r="AO38" i="44"/>
  <c r="AO45" i="44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J71" i="44"/>
  <c r="AO31" i="44"/>
  <c r="BD31" i="44" s="1"/>
  <c r="BE31" i="44" s="1"/>
  <c r="BF31" i="44" s="1"/>
  <c r="BG31" i="44" s="1"/>
  <c r="BH31" i="44" s="1"/>
  <c r="BI31" i="44" s="1"/>
  <c r="AO9" i="44"/>
  <c r="AO24" i="44"/>
  <c r="BD24" i="44" s="1"/>
  <c r="BE24" i="44" s="1"/>
  <c r="BF24" i="44" s="1"/>
  <c r="BG24" i="44" s="1"/>
  <c r="BH24" i="44" s="1"/>
  <c r="BI24" i="44" s="1"/>
  <c r="AO34" i="44"/>
  <c r="AO21" i="44"/>
  <c r="AO44" i="44"/>
  <c r="AO17" i="44"/>
  <c r="BD17" i="44" s="1"/>
  <c r="BE17" i="44" s="1"/>
  <c r="BF17" i="44" s="1"/>
  <c r="BG17" i="44" s="1"/>
  <c r="BH17" i="44" s="1"/>
  <c r="BI17" i="44" s="1"/>
  <c r="AO13" i="44"/>
  <c r="AO40" i="44"/>
  <c r="AO22" i="44"/>
  <c r="AJ39" i="44"/>
  <c r="AO57" i="44"/>
  <c r="BD57" i="44" s="1"/>
  <c r="BE57" i="44" s="1"/>
  <c r="BF57" i="44" s="1"/>
  <c r="BG57" i="44" s="1"/>
  <c r="BH57" i="44" s="1"/>
  <c r="BI57" i="44" s="1"/>
  <c r="AO49" i="44"/>
  <c r="AJ44" i="44"/>
  <c r="AO54" i="44"/>
  <c r="BD54" i="44" s="1"/>
  <c r="BE54" i="44" s="1"/>
  <c r="BF54" i="44" s="1"/>
  <c r="BG54" i="44" s="1"/>
  <c r="BH54" i="44" s="1"/>
  <c r="BI54" i="44" s="1"/>
  <c r="AJ42" i="44"/>
  <c r="AO56" i="44"/>
  <c r="BD56" i="44" s="1"/>
  <c r="BE56" i="44" s="1"/>
  <c r="BF56" i="44" s="1"/>
  <c r="BG56" i="44" s="1"/>
  <c r="BH56" i="44" s="1"/>
  <c r="BI56" i="44" s="1"/>
  <c r="AJ32" i="44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J36" i="44"/>
  <c r="AO68" i="44"/>
  <c r="BD68" i="44" s="1"/>
  <c r="BE68" i="44" s="1"/>
  <c r="BF68" i="44" s="1"/>
  <c r="BG68" i="44" s="1"/>
  <c r="BH68" i="44" s="1"/>
  <c r="BI68" i="44" s="1"/>
  <c r="AJ68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O39" i="44"/>
  <c r="AO14" i="44"/>
  <c r="BD14" i="44" s="1"/>
  <c r="BE14" i="44" s="1"/>
  <c r="BF14" i="44" s="1"/>
  <c r="BG14" i="44" s="1"/>
  <c r="BH14" i="44" s="1"/>
  <c r="BI14" i="44" s="1"/>
  <c r="AO51" i="44"/>
  <c r="AJ46" i="44"/>
  <c r="AO60" i="44"/>
  <c r="BD60" i="44" s="1"/>
  <c r="BE60" i="44" s="1"/>
  <c r="BF60" i="44" s="1"/>
  <c r="BG60" i="44" s="1"/>
  <c r="BH60" i="44" s="1"/>
  <c r="BI60" i="44" s="1"/>
  <c r="AJ26" i="44"/>
  <c r="AO35" i="44"/>
  <c r="BD35" i="44" s="1"/>
  <c r="BE35" i="44" s="1"/>
  <c r="BF35" i="44" s="1"/>
  <c r="BG35" i="44" s="1"/>
  <c r="BH35" i="44" s="1"/>
  <c r="BI35" i="44" s="1"/>
  <c r="AO30" i="44"/>
  <c r="BD30" i="44" s="1"/>
  <c r="BE30" i="44" s="1"/>
  <c r="BF30" i="44" s="1"/>
  <c r="BG30" i="44" s="1"/>
  <c r="BH30" i="44" s="1"/>
  <c r="BI30" i="44" s="1"/>
  <c r="AO29" i="44"/>
  <c r="AO16" i="44"/>
  <c r="BD16" i="44" s="1"/>
  <c r="BE16" i="44" s="1"/>
  <c r="BF16" i="44" s="1"/>
  <c r="BG16" i="44" s="1"/>
  <c r="BH16" i="44" s="1"/>
  <c r="BI16" i="44" s="1"/>
  <c r="AO15" i="44"/>
  <c r="AO28" i="44"/>
  <c r="BD28" i="44" s="1"/>
  <c r="BE28" i="44" s="1"/>
  <c r="BF28" i="44" s="1"/>
  <c r="BG28" i="44" s="1"/>
  <c r="BH28" i="44" s="1"/>
  <c r="BI28" i="44" s="1"/>
  <c r="AO18" i="44"/>
  <c r="AO7" i="44"/>
  <c r="AO10" i="44"/>
  <c r="AO46" i="44"/>
  <c r="AO43" i="44"/>
  <c r="AO53" i="44"/>
  <c r="AJ48" i="44"/>
  <c r="AO64" i="44"/>
  <c r="BD64" i="44" s="1"/>
  <c r="BE64" i="44" s="1"/>
  <c r="BF64" i="44" s="1"/>
  <c r="BG64" i="44" s="1"/>
  <c r="BH64" i="44" s="1"/>
  <c r="BI64" i="44" s="1"/>
  <c r="AJ34" i="44"/>
  <c r="AO55" i="44"/>
  <c r="BD55" i="44" s="1"/>
  <c r="BE55" i="44" s="1"/>
  <c r="BF55" i="44" s="1"/>
  <c r="BG55" i="44" s="1"/>
  <c r="BH55" i="44" s="1"/>
  <c r="BI55" i="44" s="1"/>
  <c r="AJ38" i="44"/>
  <c r="AO61" i="44"/>
  <c r="BD61" i="44" s="1"/>
  <c r="BE61" i="44" s="1"/>
  <c r="BF61" i="44" s="1"/>
  <c r="BG61" i="44" s="1"/>
  <c r="BH61" i="44" s="1"/>
  <c r="BI61" i="44" s="1"/>
  <c r="AJ31" i="44"/>
  <c r="AJ70" i="44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J72" i="44"/>
  <c r="AO27" i="44"/>
  <c r="BD27" i="44" s="1"/>
  <c r="BE27" i="44" s="1"/>
  <c r="BF27" i="44" s="1"/>
  <c r="BG27" i="44" s="1"/>
  <c r="BH27" i="44" s="1"/>
  <c r="BI27" i="44" s="1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O20" i="44"/>
  <c r="AO50" i="44"/>
  <c r="BD50" i="44" s="1"/>
  <c r="BE50" i="44" s="1"/>
  <c r="BF50" i="44" s="1"/>
  <c r="BG50" i="44" s="1"/>
  <c r="BH50" i="44" s="1"/>
  <c r="BI50" i="44" s="1"/>
  <c r="AJ45" i="44"/>
  <c r="AO65" i="44"/>
  <c r="BD65" i="44" s="1"/>
  <c r="BE65" i="44" s="1"/>
  <c r="BF65" i="44" s="1"/>
  <c r="BG65" i="44" s="1"/>
  <c r="BH65" i="44" s="1"/>
  <c r="BI65" i="44" s="1"/>
  <c r="AJ35" i="44"/>
  <c r="AO25" i="44"/>
  <c r="AO6" i="44"/>
  <c r="AO8" i="44"/>
  <c r="AO41" i="44"/>
  <c r="AO36" i="44"/>
  <c r="BD36" i="44" s="1"/>
  <c r="BE36" i="44" s="1"/>
  <c r="BF36" i="44" s="1"/>
  <c r="BG36" i="44" s="1"/>
  <c r="BH36" i="44" s="1"/>
  <c r="BI36" i="44" s="1"/>
  <c r="AO19" i="44"/>
  <c r="AO37" i="44"/>
  <c r="AO42" i="44"/>
  <c r="BD42" i="44" s="1"/>
  <c r="BE42" i="44" s="1"/>
  <c r="BF42" i="44" s="1"/>
  <c r="BG42" i="44" s="1"/>
  <c r="BH42" i="44" s="1"/>
  <c r="BI42" i="44" s="1"/>
  <c r="AJ47" i="44"/>
  <c r="AO52" i="44"/>
  <c r="BD52" i="44" s="1"/>
  <c r="BE52" i="44" s="1"/>
  <c r="BF52" i="44" s="1"/>
  <c r="BG52" i="44" s="1"/>
  <c r="BH52" i="44" s="1"/>
  <c r="BI52" i="44" s="1"/>
  <c r="AO26" i="44"/>
  <c r="BD26" i="44" s="1"/>
  <c r="BE26" i="44" s="1"/>
  <c r="BF26" i="44" s="1"/>
  <c r="BG26" i="44" s="1"/>
  <c r="BH26" i="44" s="1"/>
  <c r="BI26" i="44" s="1"/>
  <c r="AO12" i="44"/>
  <c r="AJ40" i="44"/>
  <c r="AO58" i="44"/>
  <c r="BD58" i="44" s="1"/>
  <c r="BE58" i="44" s="1"/>
  <c r="BF58" i="44" s="1"/>
  <c r="BG58" i="44" s="1"/>
  <c r="BH58" i="44" s="1"/>
  <c r="BI58" i="44" s="1"/>
  <c r="AO47" i="44"/>
  <c r="AO59" i="44"/>
  <c r="BD59" i="44" s="1"/>
  <c r="BE59" i="44" s="1"/>
  <c r="BF59" i="44" s="1"/>
  <c r="BG59" i="44" s="1"/>
  <c r="BH59" i="44" s="1"/>
  <c r="BI59" i="44" s="1"/>
  <c r="AJ41" i="44"/>
  <c r="AO63" i="44"/>
  <c r="BD63" i="44" s="1"/>
  <c r="BE63" i="44" s="1"/>
  <c r="BF63" i="44" s="1"/>
  <c r="BG63" i="44" s="1"/>
  <c r="BH63" i="44" s="1"/>
  <c r="BI63" i="44" s="1"/>
  <c r="AJ33" i="44"/>
  <c r="AO67" i="44"/>
  <c r="BD67" i="44" s="1"/>
  <c r="BE67" i="44" s="1"/>
  <c r="BF67" i="44" s="1"/>
  <c r="BG67" i="44" s="1"/>
  <c r="BH67" i="44" s="1"/>
  <c r="BI67" i="44" s="1"/>
  <c r="AJ67" i="44"/>
  <c r="AO69" i="44"/>
  <c r="BD69" i="44" s="1"/>
  <c r="BE69" i="44" s="1"/>
  <c r="BF69" i="44" s="1"/>
  <c r="BG69" i="44" s="1"/>
  <c r="BH69" i="44" s="1"/>
  <c r="BI69" i="44" s="1"/>
  <c r="AJ69" i="44"/>
  <c r="AO31" i="43"/>
  <c r="AJ74" i="43"/>
  <c r="AO32" i="43"/>
  <c r="AO14" i="43"/>
  <c r="AO46" i="43"/>
  <c r="BD46" i="43" s="1"/>
  <c r="BE46" i="43" s="1"/>
  <c r="BF46" i="43" s="1"/>
  <c r="BG46" i="43" s="1"/>
  <c r="BH46" i="43" s="1"/>
  <c r="BI46" i="43" s="1"/>
  <c r="AJ53" i="43"/>
  <c r="AO54" i="43"/>
  <c r="BD54" i="43" s="1"/>
  <c r="BE54" i="43" s="1"/>
  <c r="BF54" i="43" s="1"/>
  <c r="BG54" i="43" s="1"/>
  <c r="BH54" i="43" s="1"/>
  <c r="BI54" i="43" s="1"/>
  <c r="AO64" i="43"/>
  <c r="BD64" i="43" s="1"/>
  <c r="BE64" i="43" s="1"/>
  <c r="BF64" i="43" s="1"/>
  <c r="BG64" i="43" s="1"/>
  <c r="BH64" i="43" s="1"/>
  <c r="BI64" i="43" s="1"/>
  <c r="AJ47" i="43"/>
  <c r="AO5" i="43"/>
  <c r="AO16" i="43"/>
  <c r="AO35" i="43"/>
  <c r="AJ76" i="43"/>
  <c r="AO37" i="43"/>
  <c r="AO6" i="43"/>
  <c r="AO22" i="43"/>
  <c r="AO57" i="43"/>
  <c r="BD57" i="43" s="1"/>
  <c r="BE57" i="43" s="1"/>
  <c r="BF57" i="43" s="1"/>
  <c r="BG57" i="43" s="1"/>
  <c r="BH57" i="43" s="1"/>
  <c r="BI57" i="43" s="1"/>
  <c r="AJ56" i="43"/>
  <c r="AJ41" i="43"/>
  <c r="AO69" i="43"/>
  <c r="BD69" i="43" s="1"/>
  <c r="BE69" i="43" s="1"/>
  <c r="BF69" i="43" s="1"/>
  <c r="BG69" i="43" s="1"/>
  <c r="BH69" i="43" s="1"/>
  <c r="BI69" i="43" s="1"/>
  <c r="AO18" i="43"/>
  <c r="AO26" i="43"/>
  <c r="AO34" i="43"/>
  <c r="AJ75" i="43"/>
  <c r="AJ26" i="43"/>
  <c r="AO60" i="43"/>
  <c r="BD60" i="43" s="1"/>
  <c r="BE60" i="43" s="1"/>
  <c r="BF60" i="43" s="1"/>
  <c r="BG60" i="43" s="1"/>
  <c r="BH60" i="43" s="1"/>
  <c r="BI60" i="43" s="1"/>
  <c r="AO48" i="43"/>
  <c r="BD48" i="43" s="1"/>
  <c r="BE48" i="43" s="1"/>
  <c r="BF48" i="43" s="1"/>
  <c r="BG48" i="43" s="1"/>
  <c r="BH48" i="43" s="1"/>
  <c r="BI48" i="43" s="1"/>
  <c r="AO66" i="43"/>
  <c r="BD66" i="43" s="1"/>
  <c r="BE66" i="43" s="1"/>
  <c r="BF66" i="43" s="1"/>
  <c r="BG66" i="43" s="1"/>
  <c r="BH66" i="43" s="1"/>
  <c r="BI66" i="43" s="1"/>
  <c r="AJ43" i="43"/>
  <c r="AO23" i="43"/>
  <c r="AO25" i="43"/>
  <c r="AO19" i="43"/>
  <c r="AO39" i="43"/>
  <c r="AO10" i="43"/>
  <c r="AO40" i="43"/>
  <c r="AO20" i="43"/>
  <c r="AO59" i="43"/>
  <c r="BD59" i="43" s="1"/>
  <c r="BE59" i="43" s="1"/>
  <c r="BF59" i="43" s="1"/>
  <c r="BG59" i="43" s="1"/>
  <c r="BH59" i="43" s="1"/>
  <c r="BI59" i="43" s="1"/>
  <c r="AJ49" i="43"/>
  <c r="AO70" i="43"/>
  <c r="BD70" i="43" s="1"/>
  <c r="BE70" i="43" s="1"/>
  <c r="BF70" i="43" s="1"/>
  <c r="BG70" i="43" s="1"/>
  <c r="BH70" i="43" s="1"/>
  <c r="BI70" i="43" s="1"/>
  <c r="AJ42" i="43"/>
  <c r="AO11" i="43"/>
  <c r="AO28" i="43"/>
  <c r="BD28" i="43" s="1"/>
  <c r="BE28" i="43" s="1"/>
  <c r="BF28" i="43" s="1"/>
  <c r="BG28" i="43" s="1"/>
  <c r="BH28" i="43" s="1"/>
  <c r="BI28" i="43" s="1"/>
  <c r="AO27" i="43"/>
  <c r="AO17" i="43"/>
  <c r="AO29" i="43"/>
  <c r="AO38" i="43"/>
  <c r="AO13" i="43"/>
  <c r="AO42" i="43"/>
  <c r="AO43" i="43"/>
  <c r="AO41" i="43"/>
  <c r="AO51" i="43"/>
  <c r="BD51" i="43" s="1"/>
  <c r="BE51" i="43" s="1"/>
  <c r="BF51" i="43" s="1"/>
  <c r="BG51" i="43" s="1"/>
  <c r="BH51" i="43" s="1"/>
  <c r="BI51" i="43" s="1"/>
  <c r="AJ50" i="43"/>
  <c r="AO49" i="43"/>
  <c r="BD49" i="43" s="1"/>
  <c r="BE49" i="43" s="1"/>
  <c r="BF49" i="43" s="1"/>
  <c r="BG49" i="43" s="1"/>
  <c r="BH49" i="43" s="1"/>
  <c r="BI49" i="43" s="1"/>
  <c r="AO58" i="43"/>
  <c r="BD58" i="43" s="1"/>
  <c r="BE58" i="43" s="1"/>
  <c r="BF58" i="43" s="1"/>
  <c r="BG58" i="43" s="1"/>
  <c r="BH58" i="43" s="1"/>
  <c r="BI58" i="43" s="1"/>
  <c r="AJ57" i="43"/>
  <c r="AO63" i="43"/>
  <c r="BD63" i="43" s="1"/>
  <c r="BE63" i="43" s="1"/>
  <c r="BF63" i="43" s="1"/>
  <c r="BG63" i="43" s="1"/>
  <c r="BH63" i="43" s="1"/>
  <c r="BI63" i="43" s="1"/>
  <c r="AJ40" i="43"/>
  <c r="AO61" i="43"/>
  <c r="BD61" i="43" s="1"/>
  <c r="BE61" i="43" s="1"/>
  <c r="BF61" i="43" s="1"/>
  <c r="BG61" i="43" s="1"/>
  <c r="BH61" i="43" s="1"/>
  <c r="BI61" i="43" s="1"/>
  <c r="AJ45" i="43"/>
  <c r="AO71" i="43"/>
  <c r="BD71" i="43" s="1"/>
  <c r="BE71" i="43" s="1"/>
  <c r="BF71" i="43" s="1"/>
  <c r="BG71" i="43" s="1"/>
  <c r="BH71" i="43" s="1"/>
  <c r="BI71" i="43" s="1"/>
  <c r="AJ34" i="43"/>
  <c r="AO24" i="43"/>
  <c r="AO36" i="43"/>
  <c r="AJ77" i="43"/>
  <c r="AJ55" i="43"/>
  <c r="AO56" i="43"/>
  <c r="BD56" i="43" s="1"/>
  <c r="BE56" i="43" s="1"/>
  <c r="BF56" i="43" s="1"/>
  <c r="BG56" i="43" s="1"/>
  <c r="BH56" i="43" s="1"/>
  <c r="BI56" i="43" s="1"/>
  <c r="AO55" i="43"/>
  <c r="BD55" i="43" s="1"/>
  <c r="BE55" i="43" s="1"/>
  <c r="BF55" i="43" s="1"/>
  <c r="BG55" i="43" s="1"/>
  <c r="BH55" i="43" s="1"/>
  <c r="BI55" i="43" s="1"/>
  <c r="AJ54" i="43"/>
  <c r="AO33" i="43"/>
  <c r="BD33" i="43" s="1"/>
  <c r="BE33" i="43" s="1"/>
  <c r="BF33" i="43" s="1"/>
  <c r="BG33" i="43" s="1"/>
  <c r="BH33" i="43" s="1"/>
  <c r="BI33" i="43" s="1"/>
  <c r="AO30" i="43"/>
  <c r="AO9" i="43"/>
  <c r="AO15" i="43"/>
  <c r="AO8" i="43"/>
  <c r="AO12" i="43"/>
  <c r="AO7" i="43"/>
  <c r="BD7" i="43" s="1"/>
  <c r="BE7" i="43" s="1"/>
  <c r="BF7" i="43" s="1"/>
  <c r="BG7" i="43" s="1"/>
  <c r="BH7" i="43" s="1"/>
  <c r="BI7" i="43" s="1"/>
  <c r="AO45" i="43"/>
  <c r="BD45" i="43" s="1"/>
  <c r="BE45" i="43" s="1"/>
  <c r="BF45" i="43" s="1"/>
  <c r="BG45" i="43" s="1"/>
  <c r="BH45" i="43" s="1"/>
  <c r="BI45" i="43" s="1"/>
  <c r="AO50" i="43"/>
  <c r="BD50" i="43" s="1"/>
  <c r="BE50" i="43" s="1"/>
  <c r="BF50" i="43" s="1"/>
  <c r="BG50" i="43" s="1"/>
  <c r="BH50" i="43" s="1"/>
  <c r="BI50" i="43" s="1"/>
  <c r="AO53" i="43"/>
  <c r="BD53" i="43" s="1"/>
  <c r="BE53" i="43" s="1"/>
  <c r="BF53" i="43" s="1"/>
  <c r="BG53" i="43" s="1"/>
  <c r="BH53" i="43" s="1"/>
  <c r="BI53" i="43" s="1"/>
  <c r="AJ52" i="43"/>
  <c r="AO44" i="43"/>
  <c r="AO47" i="43"/>
  <c r="BD47" i="43" s="1"/>
  <c r="BE47" i="43" s="1"/>
  <c r="BF47" i="43" s="1"/>
  <c r="BG47" i="43" s="1"/>
  <c r="BH47" i="43" s="1"/>
  <c r="BI47" i="43" s="1"/>
  <c r="AJ51" i="43"/>
  <c r="AO52" i="43"/>
  <c r="BD52" i="43" s="1"/>
  <c r="BE52" i="43" s="1"/>
  <c r="BF52" i="43" s="1"/>
  <c r="BG52" i="43" s="1"/>
  <c r="BH52" i="43" s="1"/>
  <c r="BI52" i="43" s="1"/>
  <c r="AJ46" i="43"/>
  <c r="AO62" i="43"/>
  <c r="BD62" i="43" s="1"/>
  <c r="BE62" i="43" s="1"/>
  <c r="BF62" i="43" s="1"/>
  <c r="BG62" i="43" s="1"/>
  <c r="BH62" i="43" s="1"/>
  <c r="BI62" i="43" s="1"/>
  <c r="AJ44" i="43"/>
  <c r="AO67" i="43"/>
  <c r="BD67" i="43" s="1"/>
  <c r="BE67" i="43" s="1"/>
  <c r="BF67" i="43" s="1"/>
  <c r="BG67" i="43" s="1"/>
  <c r="BH67" i="43" s="1"/>
  <c r="BI67" i="43" s="1"/>
  <c r="AJ48" i="43"/>
  <c r="AO65" i="43"/>
  <c r="BD65" i="43" s="1"/>
  <c r="BE65" i="43" s="1"/>
  <c r="BF65" i="43" s="1"/>
  <c r="BG65" i="43" s="1"/>
  <c r="BH65" i="43" s="1"/>
  <c r="BI65" i="43" s="1"/>
  <c r="AO68" i="43"/>
  <c r="BD68" i="43" s="1"/>
  <c r="BE68" i="43" s="1"/>
  <c r="BF68" i="43" s="1"/>
  <c r="BG68" i="43" s="1"/>
  <c r="BH68" i="43" s="1"/>
  <c r="BI68" i="43" s="1"/>
  <c r="AJ39" i="43"/>
  <c r="AO23" i="42"/>
  <c r="BD23" i="42" s="1"/>
  <c r="BE23" i="42" s="1"/>
  <c r="BF23" i="42" s="1"/>
  <c r="BG23" i="42" s="1"/>
  <c r="BH23" i="42" s="1"/>
  <c r="BI23" i="42" s="1"/>
  <c r="AJ44" i="42"/>
  <c r="AO8" i="42"/>
  <c r="BD8" i="42" s="1"/>
  <c r="BE8" i="42" s="1"/>
  <c r="BF8" i="42" s="1"/>
  <c r="BG8" i="42" s="1"/>
  <c r="BH8" i="42" s="1"/>
  <c r="BI8" i="42" s="1"/>
  <c r="AO10" i="42"/>
  <c r="AO32" i="42"/>
  <c r="BD32" i="42" s="1"/>
  <c r="BE32" i="42" s="1"/>
  <c r="BF32" i="42" s="1"/>
  <c r="BG32" i="42" s="1"/>
  <c r="BH32" i="42" s="1"/>
  <c r="BI32" i="42" s="1"/>
  <c r="AJ43" i="42"/>
  <c r="AO22" i="42"/>
  <c r="AO14" i="42"/>
  <c r="AO28" i="42"/>
  <c r="BD28" i="42" s="1"/>
  <c r="BE28" i="42" s="1"/>
  <c r="BF28" i="42" s="1"/>
  <c r="BG28" i="42" s="1"/>
  <c r="BH28" i="42" s="1"/>
  <c r="BI28" i="42" s="1"/>
  <c r="AJ56" i="42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O26" i="42"/>
  <c r="BD26" i="42" s="1"/>
  <c r="BE26" i="42" s="1"/>
  <c r="BF26" i="42" s="1"/>
  <c r="BG26" i="42" s="1"/>
  <c r="BH26" i="42" s="1"/>
  <c r="BI26" i="42" s="1"/>
  <c r="AO42" i="42"/>
  <c r="BD42" i="42" s="1"/>
  <c r="BE42" i="42" s="1"/>
  <c r="BF42" i="42" s="1"/>
  <c r="BG42" i="42" s="1"/>
  <c r="BH42" i="42" s="1"/>
  <c r="BI42" i="42" s="1"/>
  <c r="AJ21" i="42"/>
  <c r="AO35" i="42"/>
  <c r="BD35" i="42" s="1"/>
  <c r="BE35" i="42" s="1"/>
  <c r="BF35" i="42" s="1"/>
  <c r="BG35" i="42" s="1"/>
  <c r="BH35" i="42" s="1"/>
  <c r="BI35" i="42" s="1"/>
  <c r="AO48" i="42"/>
  <c r="BD48" i="42" s="1"/>
  <c r="BE48" i="42" s="1"/>
  <c r="BF48" i="42" s="1"/>
  <c r="BG48" i="42" s="1"/>
  <c r="BH48" i="42" s="1"/>
  <c r="BI48" i="42" s="1"/>
  <c r="AJ48" i="42"/>
  <c r="AO49" i="42"/>
  <c r="BD49" i="42" s="1"/>
  <c r="BE49" i="42" s="1"/>
  <c r="BF49" i="42" s="1"/>
  <c r="BG49" i="42" s="1"/>
  <c r="BH49" i="42" s="1"/>
  <c r="BI49" i="42" s="1"/>
  <c r="AJ49" i="42"/>
  <c r="AO58" i="42"/>
  <c r="BD58" i="42" s="1"/>
  <c r="BE58" i="42" s="1"/>
  <c r="BF58" i="42" s="1"/>
  <c r="BG58" i="42" s="1"/>
  <c r="BH58" i="42" s="1"/>
  <c r="BI58" i="42" s="1"/>
  <c r="AJ58" i="42"/>
  <c r="AO55" i="42"/>
  <c r="BD55" i="42" s="1"/>
  <c r="BE55" i="42" s="1"/>
  <c r="BF55" i="42" s="1"/>
  <c r="BG55" i="42" s="1"/>
  <c r="BH55" i="42" s="1"/>
  <c r="BI55" i="42" s="1"/>
  <c r="AJ55" i="42"/>
  <c r="AO63" i="42"/>
  <c r="BD63" i="42" s="1"/>
  <c r="BE63" i="42" s="1"/>
  <c r="BF63" i="42" s="1"/>
  <c r="BG63" i="42" s="1"/>
  <c r="BH63" i="42" s="1"/>
  <c r="BI63" i="42" s="1"/>
  <c r="AJ63" i="42"/>
  <c r="AO19" i="42"/>
  <c r="BD19" i="42" s="1"/>
  <c r="BE19" i="42" s="1"/>
  <c r="BF19" i="42" s="1"/>
  <c r="BG19" i="42" s="1"/>
  <c r="BH19" i="42" s="1"/>
  <c r="BI19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O7" i="42"/>
  <c r="AJ19" i="42"/>
  <c r="AO40" i="42"/>
  <c r="BD40" i="42" s="1"/>
  <c r="BE40" i="42" s="1"/>
  <c r="BF40" i="42" s="1"/>
  <c r="BG40" i="42" s="1"/>
  <c r="BH40" i="42" s="1"/>
  <c r="BI40" i="42" s="1"/>
  <c r="AO17" i="42"/>
  <c r="AO36" i="42"/>
  <c r="BD36" i="42" s="1"/>
  <c r="BE36" i="42" s="1"/>
  <c r="BF36" i="42" s="1"/>
  <c r="BG36" i="42" s="1"/>
  <c r="BH36" i="42" s="1"/>
  <c r="BI36" i="42" s="1"/>
  <c r="AO15" i="42"/>
  <c r="AO37" i="42"/>
  <c r="BD37" i="42" s="1"/>
  <c r="BE37" i="42" s="1"/>
  <c r="BF37" i="42" s="1"/>
  <c r="BG37" i="42" s="1"/>
  <c r="BH37" i="42" s="1"/>
  <c r="BI37" i="42" s="1"/>
  <c r="AJ31" i="42"/>
  <c r="AO30" i="42"/>
  <c r="BD30" i="42" s="1"/>
  <c r="BE30" i="42" s="1"/>
  <c r="BF30" i="42" s="1"/>
  <c r="BG30" i="42" s="1"/>
  <c r="BH30" i="42" s="1"/>
  <c r="BI30" i="42" s="1"/>
  <c r="AO46" i="42"/>
  <c r="BD46" i="42" s="1"/>
  <c r="BE46" i="42" s="1"/>
  <c r="BF46" i="42" s="1"/>
  <c r="BG46" i="42" s="1"/>
  <c r="BH46" i="42" s="1"/>
  <c r="BI46" i="42" s="1"/>
  <c r="AJ27" i="42"/>
  <c r="AO39" i="42"/>
  <c r="BD39" i="42" s="1"/>
  <c r="BE39" i="42" s="1"/>
  <c r="BF39" i="42" s="1"/>
  <c r="BG39" i="42" s="1"/>
  <c r="BH39" i="42" s="1"/>
  <c r="BI39" i="42" s="1"/>
  <c r="AJ16" i="42"/>
  <c r="AJ52" i="42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J53" i="42"/>
  <c r="AO62" i="42"/>
  <c r="BD62" i="42" s="1"/>
  <c r="BE62" i="42" s="1"/>
  <c r="BF62" i="42" s="1"/>
  <c r="BG62" i="42" s="1"/>
  <c r="BH62" i="42" s="1"/>
  <c r="BI62" i="42" s="1"/>
  <c r="AJ62" i="42"/>
  <c r="AO59" i="42"/>
  <c r="BD59" i="42" s="1"/>
  <c r="BE59" i="42" s="1"/>
  <c r="BF59" i="42" s="1"/>
  <c r="BG59" i="42" s="1"/>
  <c r="BH59" i="42" s="1"/>
  <c r="BI59" i="42" s="1"/>
  <c r="AJ59" i="42"/>
  <c r="AO68" i="42"/>
  <c r="BD68" i="42" s="1"/>
  <c r="BE68" i="42" s="1"/>
  <c r="BF68" i="42" s="1"/>
  <c r="BG68" i="42" s="1"/>
  <c r="BH68" i="42" s="1"/>
  <c r="BI68" i="42" s="1"/>
  <c r="AJ68" i="42"/>
  <c r="AJ20" i="42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J57" i="42"/>
  <c r="AO13" i="42"/>
  <c r="AO12" i="42"/>
  <c r="AO9" i="42"/>
  <c r="AO21" i="42"/>
  <c r="AJ22" i="42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O45" i="42"/>
  <c r="BD45" i="42" s="1"/>
  <c r="BE45" i="42" s="1"/>
  <c r="BF45" i="42" s="1"/>
  <c r="BG45" i="42" s="1"/>
  <c r="BH45" i="42" s="1"/>
  <c r="BI45" i="42" s="1"/>
  <c r="AJ23" i="42"/>
  <c r="AO34" i="42"/>
  <c r="BD34" i="42" s="1"/>
  <c r="BE34" i="42" s="1"/>
  <c r="BF34" i="42" s="1"/>
  <c r="BG34" i="42" s="1"/>
  <c r="BH34" i="42" s="1"/>
  <c r="BI34" i="42" s="1"/>
  <c r="AO27" i="42"/>
  <c r="BD27" i="42" s="1"/>
  <c r="BE27" i="42" s="1"/>
  <c r="BF27" i="42" s="1"/>
  <c r="BG27" i="42" s="1"/>
  <c r="BH27" i="42" s="1"/>
  <c r="BI27" i="42" s="1"/>
  <c r="AO43" i="42"/>
  <c r="BD43" i="42" s="1"/>
  <c r="BE43" i="42" s="1"/>
  <c r="BF43" i="42" s="1"/>
  <c r="BG43" i="42" s="1"/>
  <c r="BH43" i="42" s="1"/>
  <c r="BI43" i="42" s="1"/>
  <c r="AJ17" i="42"/>
  <c r="AJ60" i="42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J61" i="42"/>
  <c r="AO65" i="42"/>
  <c r="BD65" i="42" s="1"/>
  <c r="BE65" i="42" s="1"/>
  <c r="BF65" i="42" s="1"/>
  <c r="BG65" i="42" s="1"/>
  <c r="BH65" i="42" s="1"/>
  <c r="BI65" i="42" s="1"/>
  <c r="AJ65" i="42"/>
  <c r="AO66" i="42"/>
  <c r="BD66" i="42" s="1"/>
  <c r="BE66" i="42" s="1"/>
  <c r="BF66" i="42" s="1"/>
  <c r="BG66" i="42" s="1"/>
  <c r="BH66" i="42" s="1"/>
  <c r="BI66" i="42" s="1"/>
  <c r="AJ66" i="42"/>
  <c r="AO72" i="42"/>
  <c r="BD72" i="42" s="1"/>
  <c r="BE72" i="42" s="1"/>
  <c r="BF72" i="42" s="1"/>
  <c r="BG72" i="42" s="1"/>
  <c r="BH72" i="42" s="1"/>
  <c r="BI72" i="42" s="1"/>
  <c r="AJ72" i="42"/>
  <c r="AO6" i="42"/>
  <c r="BD6" i="42" s="1"/>
  <c r="BE6" i="42" s="1"/>
  <c r="BF6" i="42" s="1"/>
  <c r="BG6" i="42" s="1"/>
  <c r="BH6" i="42" s="1"/>
  <c r="BI6" i="42" s="1"/>
  <c r="AJ64" i="42"/>
  <c r="AO64" i="42"/>
  <c r="BD64" i="42" s="1"/>
  <c r="BE64" i="42" s="1"/>
  <c r="BF64" i="42" s="1"/>
  <c r="BG64" i="42" s="1"/>
  <c r="BH64" i="42" s="1"/>
  <c r="BI64" i="42" s="1"/>
  <c r="AO20" i="42"/>
  <c r="AO16" i="42"/>
  <c r="AO11" i="42"/>
  <c r="AO24" i="42"/>
  <c r="BD24" i="42" s="1"/>
  <c r="BE24" i="42" s="1"/>
  <c r="BF24" i="42" s="1"/>
  <c r="BG24" i="42" s="1"/>
  <c r="BH24" i="42" s="1"/>
  <c r="BI24" i="42" s="1"/>
  <c r="AJ45" i="42"/>
  <c r="AJ50" i="42"/>
  <c r="AO50" i="42"/>
  <c r="BD50" i="42" s="1"/>
  <c r="BE50" i="42" s="1"/>
  <c r="BF50" i="42" s="1"/>
  <c r="BG50" i="42" s="1"/>
  <c r="BH50" i="42" s="1"/>
  <c r="BI50" i="42" s="1"/>
  <c r="AO25" i="42"/>
  <c r="AJ46" i="42"/>
  <c r="AJ51" i="42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J29" i="42"/>
  <c r="AO31" i="42"/>
  <c r="BD31" i="42" s="1"/>
  <c r="BE31" i="42" s="1"/>
  <c r="BF31" i="42" s="1"/>
  <c r="BG31" i="42" s="1"/>
  <c r="BH31" i="42" s="1"/>
  <c r="BI31" i="42" s="1"/>
  <c r="AO47" i="42"/>
  <c r="BD47" i="42" s="1"/>
  <c r="BE47" i="42" s="1"/>
  <c r="BF47" i="42" s="1"/>
  <c r="BG47" i="42" s="1"/>
  <c r="BH47" i="42" s="1"/>
  <c r="BI47" i="42" s="1"/>
  <c r="AJ28" i="42"/>
  <c r="AO67" i="42"/>
  <c r="BD67" i="42" s="1"/>
  <c r="BE67" i="42" s="1"/>
  <c r="BF67" i="42" s="1"/>
  <c r="BG67" i="42" s="1"/>
  <c r="BH67" i="42" s="1"/>
  <c r="BI67" i="42" s="1"/>
  <c r="AJ67" i="42"/>
  <c r="AO54" i="42"/>
  <c r="BD54" i="42" s="1"/>
  <c r="BE54" i="42" s="1"/>
  <c r="BF54" i="42" s="1"/>
  <c r="BG54" i="42" s="1"/>
  <c r="BH54" i="42" s="1"/>
  <c r="BI54" i="42" s="1"/>
  <c r="AJ54" i="42"/>
  <c r="AJ70" i="42"/>
  <c r="AO70" i="42"/>
  <c r="BD70" i="42" s="1"/>
  <c r="BE70" i="42" s="1"/>
  <c r="BF70" i="42" s="1"/>
  <c r="BG70" i="42" s="1"/>
  <c r="BH70" i="42" s="1"/>
  <c r="BI70" i="42" s="1"/>
  <c r="AJ71" i="42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J69" i="42"/>
  <c r="AI65" i="41"/>
  <c r="BD47" i="41"/>
  <c r="BE47" i="41" s="1"/>
  <c r="BF47" i="41" s="1"/>
  <c r="BG47" i="41" s="1"/>
  <c r="BH47" i="41" s="1"/>
  <c r="BI47" i="41" s="1"/>
  <c r="AI13" i="41"/>
  <c r="AL13" i="41" s="1"/>
  <c r="BD48" i="41"/>
  <c r="BE48" i="41" s="1"/>
  <c r="BF48" i="41" s="1"/>
  <c r="BG48" i="41" s="1"/>
  <c r="BH48" i="41" s="1"/>
  <c r="BI48" i="41" s="1"/>
  <c r="AI25" i="41"/>
  <c r="AL25" i="41" s="1"/>
  <c r="AI67" i="41"/>
  <c r="AI62" i="4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I16" i="41"/>
  <c r="AI14" i="41"/>
  <c r="AL14" i="41" s="1"/>
  <c r="AP25" i="41"/>
  <c r="BD25" i="41" s="1"/>
  <c r="BE25" i="41" s="1"/>
  <c r="BF25" i="41" s="1"/>
  <c r="BG25" i="41" s="1"/>
  <c r="BH25" i="41" s="1"/>
  <c r="BI25" i="41" s="1"/>
  <c r="AI19" i="41"/>
  <c r="AI11" i="41"/>
  <c r="AL11" i="41" s="1"/>
  <c r="AI68" i="41"/>
  <c r="AI60" i="41"/>
  <c r="AI52" i="4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3" i="41"/>
  <c r="AI8" i="41"/>
  <c r="AL8" i="41" s="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BD49" i="41"/>
  <c r="BE49" i="41" s="1"/>
  <c r="BF49" i="41" s="1"/>
  <c r="BG49" i="41" s="1"/>
  <c r="BH49" i="41" s="1"/>
  <c r="BI49" i="41" s="1"/>
  <c r="AI58" i="41"/>
  <c r="BD28" i="41"/>
  <c r="BE28" i="41" s="1"/>
  <c r="BF28" i="41" s="1"/>
  <c r="BG28" i="41" s="1"/>
  <c r="BH28" i="41" s="1"/>
  <c r="BI28" i="41" s="1"/>
  <c r="AI18" i="41"/>
  <c r="AI48" i="41"/>
  <c r="BD57" i="41"/>
  <c r="BE57" i="41" s="1"/>
  <c r="BF57" i="41" s="1"/>
  <c r="BG57" i="41" s="1"/>
  <c r="BH57" i="41" s="1"/>
  <c r="BI57" i="41" s="1"/>
  <c r="AI21" i="41"/>
  <c r="AL21" i="41" s="1"/>
  <c r="AI64" i="41"/>
  <c r="AI63" i="41"/>
  <c r="AI55" i="41"/>
  <c r="AI45" i="41"/>
  <c r="AI12" i="41"/>
  <c r="AL12" i="41" s="1"/>
  <c r="AI39" i="41"/>
  <c r="AI28" i="41"/>
  <c r="AL28" i="41" s="1"/>
  <c r="BD70" i="41"/>
  <c r="BE70" i="41" s="1"/>
  <c r="BF70" i="41" s="1"/>
  <c r="BG70" i="41" s="1"/>
  <c r="BH70" i="41" s="1"/>
  <c r="BI70" i="41" s="1"/>
  <c r="AI49" i="4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I44" i="4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I6" i="41"/>
  <c r="AL6" i="41" s="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I42" i="4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BD66" i="41"/>
  <c r="BE66" i="41" s="1"/>
  <c r="BF66" i="41" s="1"/>
  <c r="BG66" i="41" s="1"/>
  <c r="BH66" i="41" s="1"/>
  <c r="BI66" i="41" s="1"/>
  <c r="AI53" i="41"/>
  <c r="AI43" i="41"/>
  <c r="AI32" i="41"/>
  <c r="BD33" i="41"/>
  <c r="BE33" i="41" s="1"/>
  <c r="BF33" i="41" s="1"/>
  <c r="BG33" i="41" s="1"/>
  <c r="BH33" i="41" s="1"/>
  <c r="BI33" i="41" s="1"/>
  <c r="AI29" i="41"/>
  <c r="AL29" i="41" s="1"/>
  <c r="BD37" i="41"/>
  <c r="BE37" i="41" s="1"/>
  <c r="BF37" i="41" s="1"/>
  <c r="BG37" i="41" s="1"/>
  <c r="BH37" i="41" s="1"/>
  <c r="BI37" i="41" s="1"/>
  <c r="AI72" i="41"/>
  <c r="AI59" i="41"/>
  <c r="AI51" i="41"/>
  <c r="AI41" i="41"/>
  <c r="AI31" i="41"/>
  <c r="AI10" i="41"/>
  <c r="AL10" i="41" s="1"/>
  <c r="AI27" i="41"/>
  <c r="AP18" i="41"/>
  <c r="BD18" i="41" s="1"/>
  <c r="BE18" i="41" s="1"/>
  <c r="BF18" i="41" s="1"/>
  <c r="BG18" i="41" s="1"/>
  <c r="BH18" i="41" s="1"/>
  <c r="BI18" i="41" s="1"/>
  <c r="AI24" i="41"/>
  <c r="AL24" i="41" s="1"/>
  <c r="AI15" i="41"/>
  <c r="AI69" i="41"/>
  <c r="BD65" i="41"/>
  <c r="BE65" i="41" s="1"/>
  <c r="BF65" i="41" s="1"/>
  <c r="BG65" i="41" s="1"/>
  <c r="BH65" i="41" s="1"/>
  <c r="BI65" i="41" s="1"/>
  <c r="AI56" i="41"/>
  <c r="AI46" i="41"/>
  <c r="AI20" i="41"/>
  <c r="AL20" i="41" s="1"/>
  <c r="AI7" i="41"/>
  <c r="AL7" i="41" s="1"/>
  <c r="AP8" i="41"/>
  <c r="AI5" i="41"/>
  <c r="AL5" i="41" s="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I47" i="41"/>
  <c r="AI36" i="41"/>
  <c r="AI38" i="41"/>
  <c r="AI22" i="41"/>
  <c r="AL22" i="41" s="1"/>
  <c r="BD30" i="41"/>
  <c r="BE30" i="41" s="1"/>
  <c r="BF30" i="41" s="1"/>
  <c r="BG30" i="41" s="1"/>
  <c r="BH30" i="41" s="1"/>
  <c r="BI30" i="41" s="1"/>
  <c r="AI66" i="4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BD20" i="41"/>
  <c r="BE20" i="41" s="1"/>
  <c r="BF20" i="41" s="1"/>
  <c r="BG20" i="41" s="1"/>
  <c r="BH20" i="41" s="1"/>
  <c r="BI20" i="41" s="1"/>
  <c r="AI37" i="4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9" i="41"/>
  <c r="AL9" i="41" s="1"/>
  <c r="BD15" i="41"/>
  <c r="BE15" i="41" s="1"/>
  <c r="BF15" i="41" s="1"/>
  <c r="BG15" i="41" s="1"/>
  <c r="BH15" i="41" s="1"/>
  <c r="BI15" i="41" s="1"/>
  <c r="BD72" i="37"/>
  <c r="BE72" i="37" s="1"/>
  <c r="BF72" i="37" s="1"/>
  <c r="BG72" i="37" s="1"/>
  <c r="BH72" i="37" s="1"/>
  <c r="BI72" i="37" s="1"/>
  <c r="AM39" i="47" l="1"/>
  <c r="Q39" i="10"/>
  <c r="K39" i="10"/>
  <c r="AI39" i="10"/>
  <c r="H39" i="10"/>
  <c r="AR39" i="10"/>
  <c r="W39" i="10"/>
  <c r="E39" i="10"/>
  <c r="AU39" i="10"/>
  <c r="AO39" i="10"/>
  <c r="AL39" i="10"/>
  <c r="T39" i="10"/>
  <c r="Z39" i="10"/>
  <c r="N39" i="10"/>
  <c r="AC39" i="10"/>
  <c r="AF39" i="10"/>
  <c r="AL7" i="51"/>
  <c r="AJ26" i="51"/>
  <c r="AJ25" i="50"/>
  <c r="AJ24" i="50"/>
  <c r="AJ75" i="49"/>
  <c r="AL75" i="49"/>
  <c r="AM75" i="49" s="1"/>
  <c r="AJ80" i="49"/>
  <c r="AL80" i="49"/>
  <c r="AM80" i="49" s="1"/>
  <c r="AJ79" i="49"/>
  <c r="AL79" i="49"/>
  <c r="AM79" i="49" s="1"/>
  <c r="AJ29" i="48"/>
  <c r="AM44" i="47"/>
  <c r="AM61" i="47"/>
  <c r="AJ30" i="48"/>
  <c r="AM57" i="47"/>
  <c r="AM58" i="47"/>
  <c r="AJ66" i="49"/>
  <c r="AM56" i="47"/>
  <c r="AJ65" i="49"/>
  <c r="AJ32" i="43"/>
  <c r="AJ31" i="43"/>
  <c r="AJ37" i="43"/>
  <c r="AJ38" i="43"/>
  <c r="AJ33" i="41"/>
  <c r="AL33" i="41"/>
  <c r="AJ36" i="41"/>
  <c r="AL36" i="41"/>
  <c r="AJ27" i="41"/>
  <c r="AL27" i="41"/>
  <c r="AJ34" i="41"/>
  <c r="AL34" i="41"/>
  <c r="AJ55" i="41"/>
  <c r="AL55" i="41"/>
  <c r="AJ58" i="41"/>
  <c r="AL58" i="41"/>
  <c r="AJ52" i="41"/>
  <c r="AL52" i="41"/>
  <c r="AJ40" i="41"/>
  <c r="AL40" i="41"/>
  <c r="AJ71" i="41"/>
  <c r="AL71" i="41"/>
  <c r="AJ41" i="41"/>
  <c r="AL41" i="41"/>
  <c r="AJ43" i="41"/>
  <c r="AL43" i="41"/>
  <c r="AJ62" i="41"/>
  <c r="AL62" i="41"/>
  <c r="AJ17" i="41"/>
  <c r="AL17" i="41"/>
  <c r="AJ47" i="41"/>
  <c r="AL47" i="41"/>
  <c r="AJ46" i="41"/>
  <c r="AL46" i="41"/>
  <c r="AJ42" i="41"/>
  <c r="AL42" i="41"/>
  <c r="AJ63" i="41"/>
  <c r="AL63" i="41"/>
  <c r="AJ60" i="41"/>
  <c r="AL60" i="41"/>
  <c r="AJ65" i="41"/>
  <c r="AL65" i="41"/>
  <c r="AJ57" i="41"/>
  <c r="AL57" i="41"/>
  <c r="AJ56" i="41"/>
  <c r="AL56" i="41"/>
  <c r="AJ31" i="41"/>
  <c r="AL31" i="41"/>
  <c r="AJ32" i="41"/>
  <c r="AL32" i="41"/>
  <c r="AJ54" i="41"/>
  <c r="AL54" i="41"/>
  <c r="AJ49" i="41"/>
  <c r="AL49" i="41"/>
  <c r="AJ64" i="41"/>
  <c r="AL64" i="41"/>
  <c r="AJ70" i="41"/>
  <c r="AL70" i="41"/>
  <c r="AJ68" i="41"/>
  <c r="AL68" i="41"/>
  <c r="AJ37" i="41"/>
  <c r="AL37" i="41"/>
  <c r="AJ72" i="41"/>
  <c r="AL72" i="41"/>
  <c r="AJ30" i="41"/>
  <c r="AL30" i="41"/>
  <c r="AJ18" i="41"/>
  <c r="AL18" i="41"/>
  <c r="AJ66" i="41"/>
  <c r="AL66" i="41"/>
  <c r="AJ69" i="41"/>
  <c r="AL69" i="41"/>
  <c r="AJ51" i="41"/>
  <c r="AL51" i="41"/>
  <c r="AJ53" i="41"/>
  <c r="AL53" i="41"/>
  <c r="AJ44" i="41"/>
  <c r="AL44" i="41"/>
  <c r="AJ19" i="41"/>
  <c r="AL19" i="41"/>
  <c r="AJ67" i="41"/>
  <c r="AL67" i="41"/>
  <c r="AJ15" i="41"/>
  <c r="AL15" i="41"/>
  <c r="AJ59" i="41"/>
  <c r="AL59" i="41"/>
  <c r="AJ61" i="41"/>
  <c r="AL61" i="41"/>
  <c r="AJ39" i="41"/>
  <c r="AL39" i="41"/>
  <c r="AJ48" i="41"/>
  <c r="AL48" i="41"/>
  <c r="AJ23" i="41"/>
  <c r="AL23" i="41"/>
  <c r="AJ35" i="41"/>
  <c r="AL35" i="41"/>
  <c r="AJ38" i="41"/>
  <c r="AL38" i="41"/>
  <c r="AJ45" i="41"/>
  <c r="AL45" i="41"/>
  <c r="AJ16" i="41"/>
  <c r="AL16" i="41"/>
  <c r="AJ50" i="41"/>
  <c r="AL50" i="41"/>
  <c r="AJ36" i="43"/>
  <c r="BL71" i="37"/>
  <c r="BM71" i="37" s="1"/>
  <c r="BN71" i="37" s="1"/>
  <c r="BO71" i="37" s="1"/>
  <c r="BP71" i="37" s="1"/>
  <c r="BQ71" i="37" s="1"/>
  <c r="BR71" i="37" s="1"/>
  <c r="AL71" i="37"/>
  <c r="AM71" i="37" s="1"/>
  <c r="AL5" i="43"/>
  <c r="AJ35" i="43"/>
  <c r="BM70" i="49"/>
  <c r="BN70" i="49" s="1"/>
  <c r="BO70" i="49" s="1"/>
  <c r="BP70" i="49" s="1"/>
  <c r="BQ70" i="49" s="1"/>
  <c r="BR70" i="49" s="1"/>
  <c r="AJ74" i="49"/>
  <c r="AJ73" i="49"/>
  <c r="AJ58" i="49"/>
  <c r="AM45" i="47"/>
  <c r="AJ87" i="46"/>
  <c r="AL87" i="46"/>
  <c r="AJ84" i="46"/>
  <c r="AL84" i="46"/>
  <c r="AJ81" i="46"/>
  <c r="AL81" i="46"/>
  <c r="AJ85" i="46"/>
  <c r="AL85" i="46"/>
  <c r="AJ82" i="46"/>
  <c r="AL82" i="46"/>
  <c r="AJ86" i="46"/>
  <c r="AL86" i="46"/>
  <c r="AJ143" i="46"/>
  <c r="AL143" i="46"/>
  <c r="AM143" i="46" s="1"/>
  <c r="AJ122" i="46"/>
  <c r="AL122" i="46"/>
  <c r="AJ147" i="46"/>
  <c r="AL147" i="46"/>
  <c r="AM147" i="46" s="1"/>
  <c r="AJ125" i="46"/>
  <c r="AL125" i="46"/>
  <c r="AJ148" i="46"/>
  <c r="AL148" i="46"/>
  <c r="AM148" i="46" s="1"/>
  <c r="AJ137" i="46"/>
  <c r="AL137" i="46"/>
  <c r="AJ96" i="46"/>
  <c r="AL96" i="46"/>
  <c r="AJ136" i="46"/>
  <c r="AL136" i="46"/>
  <c r="AJ123" i="46"/>
  <c r="AL123" i="46"/>
  <c r="AJ124" i="46"/>
  <c r="AL124" i="46"/>
  <c r="AJ126" i="46"/>
  <c r="AL126" i="46"/>
  <c r="AJ105" i="46"/>
  <c r="AL105" i="46"/>
  <c r="AJ130" i="46"/>
  <c r="AL130" i="46"/>
  <c r="AJ90" i="46"/>
  <c r="AL90" i="46"/>
  <c r="AJ61" i="46"/>
  <c r="AL61" i="46"/>
  <c r="AJ98" i="46"/>
  <c r="AL98" i="46"/>
  <c r="AJ106" i="46"/>
  <c r="AL106" i="46"/>
  <c r="AJ54" i="46"/>
  <c r="AL54" i="46"/>
  <c r="AJ141" i="46"/>
  <c r="AL141" i="46"/>
  <c r="AM141" i="46" s="1"/>
  <c r="AJ131" i="46"/>
  <c r="AL131" i="46"/>
  <c r="AM131" i="46" s="1"/>
  <c r="AJ101" i="46"/>
  <c r="AL101" i="46"/>
  <c r="AJ113" i="46"/>
  <c r="AL113" i="46"/>
  <c r="AJ40" i="46"/>
  <c r="AL40" i="46"/>
  <c r="AJ119" i="46"/>
  <c r="AL119" i="46"/>
  <c r="AJ62" i="46"/>
  <c r="AL62" i="46"/>
  <c r="AJ91" i="46"/>
  <c r="AL91" i="46"/>
  <c r="AJ144" i="46"/>
  <c r="AL144" i="46"/>
  <c r="AM144" i="46" s="1"/>
  <c r="AJ114" i="46"/>
  <c r="AL114" i="46"/>
  <c r="AJ112" i="46"/>
  <c r="AL112" i="46"/>
  <c r="AJ133" i="46"/>
  <c r="AL133" i="46"/>
  <c r="AJ55" i="46"/>
  <c r="AL55" i="46"/>
  <c r="AJ41" i="46"/>
  <c r="AL41" i="46"/>
  <c r="AJ102" i="46"/>
  <c r="AL102" i="46"/>
  <c r="AJ145" i="46"/>
  <c r="AL145" i="46"/>
  <c r="AM145" i="46" s="1"/>
  <c r="AJ135" i="46"/>
  <c r="AL135" i="46"/>
  <c r="AJ108" i="46"/>
  <c r="AL108" i="46"/>
  <c r="AJ97" i="46"/>
  <c r="AL97" i="46"/>
  <c r="AJ120" i="46"/>
  <c r="AL120" i="46"/>
  <c r="AJ138" i="46"/>
  <c r="AL138" i="46"/>
  <c r="AJ99" i="46"/>
  <c r="AL99" i="46"/>
  <c r="AJ58" i="46"/>
  <c r="AL58" i="46"/>
  <c r="AJ118" i="46"/>
  <c r="AL118" i="46"/>
  <c r="AJ115" i="46"/>
  <c r="AL115" i="46"/>
  <c r="AJ83" i="46"/>
  <c r="AL83" i="46"/>
  <c r="AJ80" i="46"/>
  <c r="AL80" i="46"/>
  <c r="AJ93" i="46"/>
  <c r="AL93" i="46"/>
  <c r="AJ109" i="46"/>
  <c r="AL109" i="46"/>
  <c r="AJ95" i="46"/>
  <c r="AL95" i="46"/>
  <c r="AJ121" i="46"/>
  <c r="AL121" i="46"/>
  <c r="AJ146" i="46"/>
  <c r="AL146" i="46"/>
  <c r="AM146" i="46" s="1"/>
  <c r="AJ100" i="46"/>
  <c r="AL100" i="46"/>
  <c r="AJ117" i="46"/>
  <c r="AL117" i="46"/>
  <c r="AJ132" i="46"/>
  <c r="AL132" i="46"/>
  <c r="AJ88" i="46"/>
  <c r="AL88" i="46"/>
  <c r="AJ104" i="46"/>
  <c r="AL104" i="46"/>
  <c r="AJ56" i="46"/>
  <c r="AL56" i="46"/>
  <c r="AJ134" i="46"/>
  <c r="AL134" i="46"/>
  <c r="AJ57" i="46"/>
  <c r="AL57" i="46"/>
  <c r="AJ142" i="46"/>
  <c r="AL142" i="46"/>
  <c r="AM142" i="46" s="1"/>
  <c r="AJ103" i="46"/>
  <c r="AL103" i="46"/>
  <c r="AJ140" i="46"/>
  <c r="AL140" i="46"/>
  <c r="AJ107" i="46"/>
  <c r="AL107" i="46"/>
  <c r="AJ127" i="46"/>
  <c r="AL127" i="46"/>
  <c r="AM127" i="46" s="1"/>
  <c r="AJ129" i="46"/>
  <c r="AL129" i="46"/>
  <c r="AM129" i="46" s="1"/>
  <c r="AJ128" i="46"/>
  <c r="AL128" i="46"/>
  <c r="AJ60" i="46"/>
  <c r="AL60" i="46"/>
  <c r="AJ139" i="46"/>
  <c r="AL139" i="46"/>
  <c r="AJ92" i="46"/>
  <c r="AL92" i="46"/>
  <c r="AJ111" i="46"/>
  <c r="AL111" i="46"/>
  <c r="AJ50" i="46"/>
  <c r="AL50" i="46"/>
  <c r="AJ110" i="46"/>
  <c r="AL110" i="46"/>
  <c r="AJ63" i="46"/>
  <c r="AL63" i="46"/>
  <c r="AJ116" i="46"/>
  <c r="AL116" i="46"/>
  <c r="AJ94" i="46"/>
  <c r="AL94" i="46"/>
  <c r="AJ58" i="43"/>
  <c r="AL58" i="43"/>
  <c r="AJ73" i="43"/>
  <c r="AL73" i="43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AJ76" i="49"/>
  <c r="AJ78" i="49"/>
  <c r="AJ77" i="49"/>
  <c r="AJ38" i="48"/>
  <c r="BM59" i="46"/>
  <c r="BN59" i="46" s="1"/>
  <c r="BO59" i="46" s="1"/>
  <c r="BP59" i="46" s="1"/>
  <c r="BQ59" i="46" s="1"/>
  <c r="BR59" i="46" s="1"/>
  <c r="BM61" i="46"/>
  <c r="BN61" i="46" s="1"/>
  <c r="BO61" i="46" s="1"/>
  <c r="BP61" i="46" s="1"/>
  <c r="BQ61" i="46" s="1"/>
  <c r="BR61" i="46" s="1"/>
  <c r="BM63" i="46"/>
  <c r="BN63" i="46" s="1"/>
  <c r="BO63" i="46" s="1"/>
  <c r="BP63" i="46" s="1"/>
  <c r="BQ63" i="46" s="1"/>
  <c r="BR63" i="46" s="1"/>
  <c r="AJ39" i="46"/>
  <c r="AJ51" i="46"/>
  <c r="AJ52" i="46"/>
  <c r="AJ117" i="45"/>
  <c r="AL117" i="45"/>
  <c r="AJ122" i="45"/>
  <c r="AL122" i="45"/>
  <c r="AJ124" i="45"/>
  <c r="AL124" i="45"/>
  <c r="AJ52" i="45"/>
  <c r="AL52" i="45"/>
  <c r="AJ58" i="45"/>
  <c r="AL58" i="45"/>
  <c r="AJ53" i="45"/>
  <c r="AL53" i="45"/>
  <c r="AJ119" i="45"/>
  <c r="AL119" i="45"/>
  <c r="AJ129" i="45"/>
  <c r="AL129" i="45"/>
  <c r="AJ115" i="45"/>
  <c r="AL115" i="45"/>
  <c r="AJ127" i="45"/>
  <c r="AL127" i="45"/>
  <c r="AJ126" i="45"/>
  <c r="AL126" i="45"/>
  <c r="AJ114" i="45"/>
  <c r="AL114" i="45"/>
  <c r="AJ112" i="45"/>
  <c r="AL112" i="45"/>
  <c r="AJ123" i="45"/>
  <c r="AL123" i="45"/>
  <c r="AJ60" i="45"/>
  <c r="AL60" i="45"/>
  <c r="AJ128" i="45"/>
  <c r="AL128" i="45"/>
  <c r="AJ116" i="45"/>
  <c r="AL116" i="45"/>
  <c r="AJ125" i="45"/>
  <c r="AL125" i="45"/>
  <c r="AJ118" i="45"/>
  <c r="AL118" i="45"/>
  <c r="AJ121" i="45"/>
  <c r="AL121" i="45"/>
  <c r="AJ111" i="45"/>
  <c r="AL111" i="45"/>
  <c r="AJ120" i="45"/>
  <c r="AL120" i="45"/>
  <c r="AJ61" i="45"/>
  <c r="AL61" i="45"/>
  <c r="AJ131" i="45"/>
  <c r="AL131" i="45"/>
  <c r="AJ59" i="45"/>
  <c r="AL59" i="45"/>
  <c r="AJ113" i="45"/>
  <c r="AL113" i="45"/>
  <c r="AJ43" i="45"/>
  <c r="AL43" i="45"/>
  <c r="AJ130" i="45"/>
  <c r="AL130" i="45"/>
  <c r="AJ110" i="45"/>
  <c r="AL110" i="45"/>
  <c r="AJ132" i="45"/>
  <c r="AL132" i="45"/>
  <c r="AJ63" i="45"/>
  <c r="AL110" i="49"/>
  <c r="AM110" i="49" s="1"/>
  <c r="AJ91" i="49"/>
  <c r="AJ89" i="49"/>
  <c r="AJ84" i="49"/>
  <c r="AJ90" i="49"/>
  <c r="AJ82" i="49"/>
  <c r="AL88" i="49"/>
  <c r="AL95" i="49"/>
  <c r="AL111" i="49"/>
  <c r="AM111" i="49" s="1"/>
  <c r="AJ92" i="49"/>
  <c r="AL96" i="49"/>
  <c r="AL87" i="49"/>
  <c r="AL85" i="49"/>
  <c r="AL81" i="49"/>
  <c r="AL100" i="49"/>
  <c r="AJ86" i="49"/>
  <c r="AL83" i="49"/>
  <c r="AL94" i="49"/>
  <c r="AL93" i="49"/>
  <c r="AJ53" i="50"/>
  <c r="AL53" i="50"/>
  <c r="AJ50" i="50"/>
  <c r="AL50" i="50"/>
  <c r="AJ52" i="50"/>
  <c r="AL52" i="50"/>
  <c r="AJ39" i="50"/>
  <c r="AL39" i="50"/>
  <c r="AJ49" i="50"/>
  <c r="AL49" i="50"/>
  <c r="AJ44" i="50"/>
  <c r="AL44" i="50"/>
  <c r="AJ48" i="50"/>
  <c r="AL48" i="50"/>
  <c r="AJ36" i="50"/>
  <c r="AL36" i="50"/>
  <c r="AJ45" i="50"/>
  <c r="AL45" i="50"/>
  <c r="AJ108" i="49"/>
  <c r="AL108" i="49"/>
  <c r="AJ51" i="50"/>
  <c r="AL51" i="50"/>
  <c r="AJ43" i="50"/>
  <c r="AL43" i="50"/>
  <c r="AJ34" i="48"/>
  <c r="AL5" i="48"/>
  <c r="AJ47" i="50"/>
  <c r="AL47" i="50"/>
  <c r="AJ46" i="50"/>
  <c r="AL46" i="50"/>
  <c r="AJ25" i="52"/>
  <c r="AL25" i="52"/>
  <c r="AJ51" i="49"/>
  <c r="AJ35" i="50"/>
  <c r="AJ37" i="50"/>
  <c r="AJ53" i="46"/>
  <c r="AJ33" i="46"/>
  <c r="BD9" i="37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D65" i="45"/>
  <c r="BE65" i="45" s="1"/>
  <c r="BF65" i="45" s="1"/>
  <c r="BG65" i="45" s="1"/>
  <c r="BH65" i="45" s="1"/>
  <c r="BI65" i="45" s="1"/>
  <c r="BJ65" i="45" s="1"/>
  <c r="BK65" i="45" s="1"/>
  <c r="BL65" i="45" s="1"/>
  <c r="BM65" i="45" s="1"/>
  <c r="BN65" i="45" s="1"/>
  <c r="BO65" i="45" s="1"/>
  <c r="BP65" i="45" s="1"/>
  <c r="BQ65" i="45" s="1"/>
  <c r="BR65" i="45" s="1"/>
  <c r="BD20" i="45"/>
  <c r="BE20" i="45" s="1"/>
  <c r="BF20" i="45" s="1"/>
  <c r="BG20" i="45" s="1"/>
  <c r="BH20" i="45" s="1"/>
  <c r="BI20" i="45" s="1"/>
  <c r="BJ20" i="45" s="1"/>
  <c r="BK20" i="45" s="1"/>
  <c r="BL20" i="45" s="1"/>
  <c r="BM20" i="45" s="1"/>
  <c r="BN20" i="45" s="1"/>
  <c r="BO20" i="45" s="1"/>
  <c r="BP20" i="45" s="1"/>
  <c r="BQ20" i="45" s="1"/>
  <c r="BR20" i="45" s="1"/>
  <c r="BD72" i="45"/>
  <c r="BE72" i="45" s="1"/>
  <c r="BF72" i="45" s="1"/>
  <c r="BG72" i="45" s="1"/>
  <c r="BH72" i="45" s="1"/>
  <c r="BI72" i="45" s="1"/>
  <c r="BJ72" i="45" s="1"/>
  <c r="BK72" i="45" s="1"/>
  <c r="BL72" i="45" s="1"/>
  <c r="BM72" i="45" s="1"/>
  <c r="BN72" i="45" s="1"/>
  <c r="BO72" i="45" s="1"/>
  <c r="BP72" i="45" s="1"/>
  <c r="BQ72" i="45" s="1"/>
  <c r="BR72" i="45" s="1"/>
  <c r="BD64" i="45"/>
  <c r="BE64" i="45" s="1"/>
  <c r="BF64" i="45" s="1"/>
  <c r="BG64" i="45" s="1"/>
  <c r="BH64" i="45" s="1"/>
  <c r="BI64" i="45" s="1"/>
  <c r="BJ64" i="45" s="1"/>
  <c r="BK64" i="45" s="1"/>
  <c r="BD62" i="45"/>
  <c r="BE62" i="45" s="1"/>
  <c r="BF62" i="45" s="1"/>
  <c r="BG62" i="45" s="1"/>
  <c r="BH62" i="45" s="1"/>
  <c r="BI62" i="45" s="1"/>
  <c r="BD34" i="45"/>
  <c r="BE34" i="45" s="1"/>
  <c r="BF34" i="45" s="1"/>
  <c r="BG34" i="45" s="1"/>
  <c r="BH34" i="45" s="1"/>
  <c r="BI34" i="45" s="1"/>
  <c r="BJ34" i="45" s="1"/>
  <c r="BK34" i="45" s="1"/>
  <c r="BD18" i="45"/>
  <c r="BE18" i="45" s="1"/>
  <c r="BF18" i="45" s="1"/>
  <c r="BG18" i="45" s="1"/>
  <c r="BH18" i="45" s="1"/>
  <c r="BI18" i="45" s="1"/>
  <c r="BJ18" i="45" s="1"/>
  <c r="BK18" i="45" s="1"/>
  <c r="BL18" i="45" s="1"/>
  <c r="BM18" i="45" s="1"/>
  <c r="BN18" i="45" s="1"/>
  <c r="BO18" i="45" s="1"/>
  <c r="BP18" i="45" s="1"/>
  <c r="BQ18" i="45" s="1"/>
  <c r="BR18" i="45" s="1"/>
  <c r="BD45" i="45"/>
  <c r="BE45" i="45" s="1"/>
  <c r="BF45" i="45" s="1"/>
  <c r="BG45" i="45" s="1"/>
  <c r="BH45" i="45" s="1"/>
  <c r="BI45" i="45" s="1"/>
  <c r="BJ45" i="45" s="1"/>
  <c r="BK45" i="45" s="1"/>
  <c r="BD35" i="45"/>
  <c r="BE35" i="45" s="1"/>
  <c r="BF35" i="45" s="1"/>
  <c r="BG35" i="45" s="1"/>
  <c r="BH35" i="45" s="1"/>
  <c r="BI35" i="45" s="1"/>
  <c r="BJ35" i="45" s="1"/>
  <c r="BK35" i="45" s="1"/>
  <c r="BD6" i="45"/>
  <c r="BE6" i="45" s="1"/>
  <c r="BF6" i="45" s="1"/>
  <c r="BG6" i="45" s="1"/>
  <c r="BH6" i="45" s="1"/>
  <c r="BI6" i="45" s="1"/>
  <c r="BJ6" i="45" s="1"/>
  <c r="BK6" i="45" s="1"/>
  <c r="BL6" i="45" s="1"/>
  <c r="BM6" i="45" s="1"/>
  <c r="BN6" i="45" s="1"/>
  <c r="BO6" i="45" s="1"/>
  <c r="BP6" i="45" s="1"/>
  <c r="BQ6" i="45" s="1"/>
  <c r="BR6" i="45" s="1"/>
  <c r="BD42" i="45"/>
  <c r="BE42" i="45" s="1"/>
  <c r="BF42" i="45" s="1"/>
  <c r="BG42" i="45" s="1"/>
  <c r="BH42" i="45" s="1"/>
  <c r="BI42" i="45" s="1"/>
  <c r="BJ42" i="45" s="1"/>
  <c r="BK42" i="45" s="1"/>
  <c r="BD5" i="45"/>
  <c r="BE5" i="45" s="1"/>
  <c r="BF5" i="45" s="1"/>
  <c r="BG5" i="45" s="1"/>
  <c r="BH5" i="45" s="1"/>
  <c r="BI5" i="45" s="1"/>
  <c r="BJ5" i="45" s="1"/>
  <c r="BK5" i="45" s="1"/>
  <c r="BL5" i="45" s="1"/>
  <c r="BM5" i="45" s="1"/>
  <c r="BN5" i="45" s="1"/>
  <c r="BO5" i="45" s="1"/>
  <c r="BP5" i="45" s="1"/>
  <c r="BQ5" i="45" s="1"/>
  <c r="BR5" i="45" s="1"/>
  <c r="BD9" i="45"/>
  <c r="BE9" i="45" s="1"/>
  <c r="BF9" i="45" s="1"/>
  <c r="BG9" i="45" s="1"/>
  <c r="BH9" i="45" s="1"/>
  <c r="BI9" i="45" s="1"/>
  <c r="BD26" i="45"/>
  <c r="BE26" i="45" s="1"/>
  <c r="BF26" i="45" s="1"/>
  <c r="BG26" i="45" s="1"/>
  <c r="BH26" i="45" s="1"/>
  <c r="BI26" i="45" s="1"/>
  <c r="BJ26" i="45" s="1"/>
  <c r="BK26" i="45" s="1"/>
  <c r="BD40" i="44"/>
  <c r="BE40" i="44" s="1"/>
  <c r="BF40" i="44" s="1"/>
  <c r="BG40" i="44" s="1"/>
  <c r="BH40" i="44" s="1"/>
  <c r="BI40" i="44" s="1"/>
  <c r="BJ40" i="44" s="1"/>
  <c r="BK40" i="44" s="1"/>
  <c r="BL40" i="44" s="1"/>
  <c r="BM40" i="44" s="1"/>
  <c r="BN40" i="44" s="1"/>
  <c r="BO40" i="44" s="1"/>
  <c r="BP40" i="44" s="1"/>
  <c r="BQ40" i="44" s="1"/>
  <c r="BR40" i="44" s="1"/>
  <c r="BD25" i="44"/>
  <c r="BE25" i="44" s="1"/>
  <c r="BF25" i="44" s="1"/>
  <c r="BG25" i="44" s="1"/>
  <c r="BH25" i="44" s="1"/>
  <c r="BI25" i="44" s="1"/>
  <c r="BD15" i="44"/>
  <c r="BE15" i="44" s="1"/>
  <c r="BF15" i="44" s="1"/>
  <c r="BG15" i="44" s="1"/>
  <c r="BH15" i="44" s="1"/>
  <c r="BI15" i="44" s="1"/>
  <c r="BJ15" i="44" s="1"/>
  <c r="BK15" i="44" s="1"/>
  <c r="BL15" i="44" s="1"/>
  <c r="BM15" i="44" s="1"/>
  <c r="BN15" i="44" s="1"/>
  <c r="BO15" i="44" s="1"/>
  <c r="BP15" i="44" s="1"/>
  <c r="BQ15" i="44" s="1"/>
  <c r="BR15" i="44" s="1"/>
  <c r="BD38" i="44"/>
  <c r="BE38" i="44" s="1"/>
  <c r="BF38" i="44" s="1"/>
  <c r="BG38" i="44" s="1"/>
  <c r="BH38" i="44" s="1"/>
  <c r="BI38" i="44" s="1"/>
  <c r="BJ38" i="44" s="1"/>
  <c r="BK38" i="44" s="1"/>
  <c r="BL38" i="44" s="1"/>
  <c r="BM38" i="44" s="1"/>
  <c r="BN38" i="44" s="1"/>
  <c r="BO38" i="44" s="1"/>
  <c r="BP38" i="44" s="1"/>
  <c r="BQ38" i="44" s="1"/>
  <c r="BR38" i="44" s="1"/>
  <c r="BD12" i="44"/>
  <c r="BE12" i="44" s="1"/>
  <c r="BF12" i="44" s="1"/>
  <c r="BG12" i="44" s="1"/>
  <c r="BH12" i="44" s="1"/>
  <c r="BI12" i="44" s="1"/>
  <c r="BJ12" i="44" s="1"/>
  <c r="BK12" i="44" s="1"/>
  <c r="BD20" i="44"/>
  <c r="BE20" i="44" s="1"/>
  <c r="BF20" i="44" s="1"/>
  <c r="BG20" i="44" s="1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BD9" i="44"/>
  <c r="BE9" i="44" s="1"/>
  <c r="BF9" i="44" s="1"/>
  <c r="BG9" i="44" s="1"/>
  <c r="BH9" i="44" s="1"/>
  <c r="BI9" i="44" s="1"/>
  <c r="BJ9" i="44" s="1"/>
  <c r="BK9" i="44" s="1"/>
  <c r="BL9" i="44" s="1"/>
  <c r="BM9" i="44" s="1"/>
  <c r="BN9" i="44" s="1"/>
  <c r="BO9" i="44" s="1"/>
  <c r="BP9" i="44" s="1"/>
  <c r="BQ9" i="44" s="1"/>
  <c r="BR9" i="44" s="1"/>
  <c r="BD45" i="44"/>
  <c r="BE45" i="44" s="1"/>
  <c r="BF45" i="44" s="1"/>
  <c r="BG45" i="44" s="1"/>
  <c r="BH45" i="44" s="1"/>
  <c r="BI45" i="44" s="1"/>
  <c r="BJ45" i="44" s="1"/>
  <c r="BK45" i="44" s="1"/>
  <c r="BL45" i="44" s="1"/>
  <c r="BM45" i="44" s="1"/>
  <c r="BN45" i="44" s="1"/>
  <c r="BO45" i="44" s="1"/>
  <c r="BP45" i="44" s="1"/>
  <c r="BQ45" i="44" s="1"/>
  <c r="BR45" i="44" s="1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J25" i="43"/>
  <c r="BD38" i="43"/>
  <c r="BE38" i="43" s="1"/>
  <c r="BF38" i="43" s="1"/>
  <c r="BG38" i="43" s="1"/>
  <c r="BH38" i="43" s="1"/>
  <c r="BI38" i="43" s="1"/>
  <c r="BJ38" i="43" s="1"/>
  <c r="BK38" i="43" s="1"/>
  <c r="BD14" i="43"/>
  <c r="BE14" i="43" s="1"/>
  <c r="BF14" i="43" s="1"/>
  <c r="BG14" i="43" s="1"/>
  <c r="BH14" i="43" s="1"/>
  <c r="BI14" i="43" s="1"/>
  <c r="BJ14" i="43" s="1"/>
  <c r="BK14" i="43" s="1"/>
  <c r="AJ36" i="37"/>
  <c r="AJ34" i="37"/>
  <c r="AJ37" i="37"/>
  <c r="AJ32" i="37"/>
  <c r="AJ35" i="37"/>
  <c r="AJ13" i="37"/>
  <c r="AJ30" i="42"/>
  <c r="BD20" i="42"/>
  <c r="BE20" i="42" s="1"/>
  <c r="BF20" i="42" s="1"/>
  <c r="BG20" i="42" s="1"/>
  <c r="BH20" i="42" s="1"/>
  <c r="BI20" i="42" s="1"/>
  <c r="BJ20" i="42" s="1"/>
  <c r="BK20" i="42" s="1"/>
  <c r="BL20" i="42" s="1"/>
  <c r="BM20" i="42" s="1"/>
  <c r="BN20" i="42" s="1"/>
  <c r="BO20" i="42" s="1"/>
  <c r="BP20" i="42" s="1"/>
  <c r="BQ20" i="42" s="1"/>
  <c r="BR20" i="42" s="1"/>
  <c r="BD12" i="42"/>
  <c r="BE12" i="42" s="1"/>
  <c r="BF12" i="42" s="1"/>
  <c r="BG12" i="42" s="1"/>
  <c r="BH12" i="42" s="1"/>
  <c r="BI12" i="42" s="1"/>
  <c r="BD14" i="42"/>
  <c r="BE14" i="42" s="1"/>
  <c r="BF14" i="42" s="1"/>
  <c r="BG14" i="42" s="1"/>
  <c r="BH14" i="42" s="1"/>
  <c r="BI14" i="42" s="1"/>
  <c r="BJ14" i="42" s="1"/>
  <c r="BK14" i="42" s="1"/>
  <c r="BL14" i="42" s="1"/>
  <c r="BM14" i="42" s="1"/>
  <c r="BN14" i="42" s="1"/>
  <c r="BO14" i="42" s="1"/>
  <c r="BP14" i="42" s="1"/>
  <c r="BQ14" i="42" s="1"/>
  <c r="BR14" i="42" s="1"/>
  <c r="AJ20" i="41"/>
  <c r="AJ31" i="49"/>
  <c r="AJ41" i="48"/>
  <c r="AJ47" i="48"/>
  <c r="AJ40" i="48"/>
  <c r="AJ44" i="48"/>
  <c r="AJ42" i="48"/>
  <c r="AJ46" i="48"/>
  <c r="AJ48" i="48"/>
  <c r="AJ43" i="48"/>
  <c r="AJ45" i="48"/>
  <c r="BD36" i="48"/>
  <c r="BE36" i="48" s="1"/>
  <c r="BF36" i="48" s="1"/>
  <c r="BG36" i="48" s="1"/>
  <c r="BH36" i="48" s="1"/>
  <c r="BI36" i="48" s="1"/>
  <c r="BD17" i="48"/>
  <c r="BE17" i="48" s="1"/>
  <c r="BF17" i="48" s="1"/>
  <c r="BG17" i="48" s="1"/>
  <c r="BH17" i="48" s="1"/>
  <c r="BI17" i="48" s="1"/>
  <c r="BD12" i="48"/>
  <c r="BE12" i="48" s="1"/>
  <c r="BF12" i="48" s="1"/>
  <c r="BG12" i="48" s="1"/>
  <c r="BH12" i="48" s="1"/>
  <c r="BI12" i="48" s="1"/>
  <c r="AJ35" i="53"/>
  <c r="AJ36" i="53"/>
  <c r="AJ34" i="53"/>
  <c r="AJ37" i="53"/>
  <c r="AJ23" i="52"/>
  <c r="AJ18" i="52"/>
  <c r="AJ16" i="52"/>
  <c r="AJ57" i="51"/>
  <c r="AJ58" i="51"/>
  <c r="AJ49" i="51"/>
  <c r="AJ56" i="51"/>
  <c r="AJ53" i="51"/>
  <c r="AJ55" i="51"/>
  <c r="AJ52" i="51"/>
  <c r="AJ54" i="51"/>
  <c r="AJ48" i="51"/>
  <c r="AJ50" i="51"/>
  <c r="AJ59" i="51"/>
  <c r="AJ51" i="51"/>
  <c r="BD16" i="50"/>
  <c r="BE16" i="50" s="1"/>
  <c r="BF16" i="50" s="1"/>
  <c r="BG16" i="50" s="1"/>
  <c r="BH16" i="50" s="1"/>
  <c r="BI16" i="50" s="1"/>
  <c r="BJ16" i="50" s="1"/>
  <c r="BK16" i="50" s="1"/>
  <c r="BL16" i="50" s="1"/>
  <c r="BM16" i="50" s="1"/>
  <c r="BN16" i="50" s="1"/>
  <c r="BO16" i="50" s="1"/>
  <c r="BP16" i="50" s="1"/>
  <c r="BQ16" i="50" s="1"/>
  <c r="BR16" i="50" s="1"/>
  <c r="BD30" i="50"/>
  <c r="BE30" i="50" s="1"/>
  <c r="BF30" i="50" s="1"/>
  <c r="BG30" i="50" s="1"/>
  <c r="BH30" i="50" s="1"/>
  <c r="BI30" i="50" s="1"/>
  <c r="BJ30" i="50" s="1"/>
  <c r="BK30" i="50" s="1"/>
  <c r="BL30" i="50" s="1"/>
  <c r="BM30" i="50" s="1"/>
  <c r="BN30" i="50" s="1"/>
  <c r="BO30" i="50" s="1"/>
  <c r="BP30" i="50" s="1"/>
  <c r="BQ30" i="50" s="1"/>
  <c r="BR30" i="50" s="1"/>
  <c r="BD31" i="50"/>
  <c r="BE31" i="50" s="1"/>
  <c r="BF31" i="50" s="1"/>
  <c r="BG31" i="50" s="1"/>
  <c r="BH31" i="50" s="1"/>
  <c r="BI31" i="50" s="1"/>
  <c r="BJ31" i="50" s="1"/>
  <c r="BK31" i="50" s="1"/>
  <c r="BL31" i="50" s="1"/>
  <c r="BM31" i="50" s="1"/>
  <c r="BN31" i="50" s="1"/>
  <c r="BO31" i="50" s="1"/>
  <c r="BP31" i="50" s="1"/>
  <c r="BQ31" i="50" s="1"/>
  <c r="BR31" i="50" s="1"/>
  <c r="BD22" i="50"/>
  <c r="BE22" i="50" s="1"/>
  <c r="BF22" i="50" s="1"/>
  <c r="BG22" i="50" s="1"/>
  <c r="BH22" i="50" s="1"/>
  <c r="BI22" i="50" s="1"/>
  <c r="BJ22" i="50" s="1"/>
  <c r="BK22" i="50" s="1"/>
  <c r="BL22" i="50" s="1"/>
  <c r="BM22" i="50" s="1"/>
  <c r="BN22" i="50" s="1"/>
  <c r="BO22" i="50" s="1"/>
  <c r="BP22" i="50" s="1"/>
  <c r="BQ22" i="50" s="1"/>
  <c r="BR22" i="50" s="1"/>
  <c r="BD23" i="50"/>
  <c r="BE23" i="50" s="1"/>
  <c r="BF23" i="50" s="1"/>
  <c r="BG23" i="50" s="1"/>
  <c r="BH23" i="50" s="1"/>
  <c r="BI23" i="50" s="1"/>
  <c r="BJ23" i="50" s="1"/>
  <c r="BK23" i="50" s="1"/>
  <c r="BL23" i="50" s="1"/>
  <c r="BM23" i="50" s="1"/>
  <c r="BN23" i="50" s="1"/>
  <c r="BO23" i="50" s="1"/>
  <c r="BP23" i="50" s="1"/>
  <c r="BQ23" i="50" s="1"/>
  <c r="BR23" i="50" s="1"/>
  <c r="BD19" i="53"/>
  <c r="BE19" i="53" s="1"/>
  <c r="BF19" i="53" s="1"/>
  <c r="BG19" i="53" s="1"/>
  <c r="BH19" i="53" s="1"/>
  <c r="BI19" i="53" s="1"/>
  <c r="BJ19" i="53" s="1"/>
  <c r="BK19" i="53" s="1"/>
  <c r="BL19" i="53" s="1"/>
  <c r="BM19" i="53" s="1"/>
  <c r="BN19" i="53" s="1"/>
  <c r="BO19" i="53" s="1"/>
  <c r="BP19" i="53" s="1"/>
  <c r="BQ19" i="53" s="1"/>
  <c r="BR19" i="53" s="1"/>
  <c r="BD28" i="52"/>
  <c r="BE28" i="52" s="1"/>
  <c r="BF28" i="52" s="1"/>
  <c r="BG28" i="52" s="1"/>
  <c r="BH28" i="52" s="1"/>
  <c r="BI28" i="52" s="1"/>
  <c r="BD6" i="52"/>
  <c r="BE6" i="52" s="1"/>
  <c r="BF6" i="52" s="1"/>
  <c r="BG6" i="52" s="1"/>
  <c r="BH6" i="52" s="1"/>
  <c r="BI6" i="52" s="1"/>
  <c r="BD21" i="52"/>
  <c r="BE21" i="52" s="1"/>
  <c r="BF21" i="52" s="1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BQ21" i="52" s="1"/>
  <c r="BR21" i="52" s="1"/>
  <c r="BD20" i="52"/>
  <c r="BE20" i="52" s="1"/>
  <c r="BF20" i="52" s="1"/>
  <c r="BG20" i="52" s="1"/>
  <c r="BH20" i="52" s="1"/>
  <c r="BI20" i="52" s="1"/>
  <c r="BJ20" i="52" s="1"/>
  <c r="BK20" i="52" s="1"/>
  <c r="BL20" i="52" s="1"/>
  <c r="BM20" i="52" s="1"/>
  <c r="BN20" i="52" s="1"/>
  <c r="BO20" i="52" s="1"/>
  <c r="BP20" i="52" s="1"/>
  <c r="BQ20" i="52" s="1"/>
  <c r="BR20" i="52" s="1"/>
  <c r="BD11" i="52"/>
  <c r="BE11" i="52" s="1"/>
  <c r="BF11" i="52" s="1"/>
  <c r="BG11" i="52" s="1"/>
  <c r="BH11" i="52" s="1"/>
  <c r="BI11" i="52" s="1"/>
  <c r="BD17" i="52"/>
  <c r="BE17" i="52" s="1"/>
  <c r="BF17" i="52" s="1"/>
  <c r="BG17" i="52" s="1"/>
  <c r="BH17" i="52" s="1"/>
  <c r="BI17" i="52" s="1"/>
  <c r="BJ17" i="52" s="1"/>
  <c r="BK17" i="52" s="1"/>
  <c r="BL17" i="52" s="1"/>
  <c r="BM17" i="52" s="1"/>
  <c r="BN17" i="52" s="1"/>
  <c r="BO17" i="52" s="1"/>
  <c r="BP17" i="52" s="1"/>
  <c r="BQ17" i="52" s="1"/>
  <c r="BR17" i="52" s="1"/>
  <c r="BD24" i="52"/>
  <c r="BE24" i="52" s="1"/>
  <c r="BF24" i="52" s="1"/>
  <c r="BG24" i="52" s="1"/>
  <c r="BH24" i="52" s="1"/>
  <c r="BI24" i="52" s="1"/>
  <c r="AJ15" i="52"/>
  <c r="AJ13" i="52"/>
  <c r="AJ19" i="52"/>
  <c r="AJ17" i="52"/>
  <c r="AJ12" i="52"/>
  <c r="AJ8" i="52"/>
  <c r="AJ60" i="51"/>
  <c r="AJ98" i="49"/>
  <c r="AJ97" i="49"/>
  <c r="BD64" i="49"/>
  <c r="BE64" i="49" s="1"/>
  <c r="BF64" i="49" s="1"/>
  <c r="BG64" i="49" s="1"/>
  <c r="BH64" i="49" s="1"/>
  <c r="BI64" i="49" s="1"/>
  <c r="BD58" i="49"/>
  <c r="BE58" i="49" s="1"/>
  <c r="BF58" i="49" s="1"/>
  <c r="BG58" i="49" s="1"/>
  <c r="BH58" i="49" s="1"/>
  <c r="BI58" i="49" s="1"/>
  <c r="BJ58" i="49" s="1"/>
  <c r="BK58" i="49" s="1"/>
  <c r="BL58" i="49" s="1"/>
  <c r="BD32" i="49"/>
  <c r="BE32" i="49" s="1"/>
  <c r="BF32" i="49" s="1"/>
  <c r="BG32" i="49" s="1"/>
  <c r="BH32" i="49" s="1"/>
  <c r="BI32" i="49" s="1"/>
  <c r="BJ32" i="49" s="1"/>
  <c r="BK32" i="49" s="1"/>
  <c r="BL32" i="49" s="1"/>
  <c r="BD27" i="49"/>
  <c r="BE27" i="49" s="1"/>
  <c r="BF27" i="49" s="1"/>
  <c r="BG27" i="49" s="1"/>
  <c r="BH27" i="49" s="1"/>
  <c r="BI27" i="49" s="1"/>
  <c r="BJ27" i="49" s="1"/>
  <c r="BK27" i="49" s="1"/>
  <c r="BL27" i="49" s="1"/>
  <c r="BD59" i="49"/>
  <c r="BE59" i="49" s="1"/>
  <c r="BF59" i="49" s="1"/>
  <c r="BG59" i="49" s="1"/>
  <c r="BH59" i="49" s="1"/>
  <c r="BI59" i="49" s="1"/>
  <c r="BJ59" i="49" s="1"/>
  <c r="BK59" i="49" s="1"/>
  <c r="BL59" i="49" s="1"/>
  <c r="BD48" i="49"/>
  <c r="BE48" i="49" s="1"/>
  <c r="BF48" i="49" s="1"/>
  <c r="BG48" i="49" s="1"/>
  <c r="BH48" i="49" s="1"/>
  <c r="BI48" i="49" s="1"/>
  <c r="AJ64" i="46"/>
  <c r="AJ59" i="46"/>
  <c r="BD46" i="46"/>
  <c r="BE46" i="46" s="1"/>
  <c r="BF46" i="46" s="1"/>
  <c r="BG46" i="46" s="1"/>
  <c r="BH46" i="46" s="1"/>
  <c r="BI46" i="46" s="1"/>
  <c r="BD20" i="46"/>
  <c r="BE20" i="46" s="1"/>
  <c r="BF20" i="46" s="1"/>
  <c r="BG20" i="46" s="1"/>
  <c r="BH20" i="46" s="1"/>
  <c r="BI20" i="46" s="1"/>
  <c r="BJ20" i="46" s="1"/>
  <c r="BK20" i="46" s="1"/>
  <c r="BL20" i="46" s="1"/>
  <c r="BD39" i="46"/>
  <c r="BE39" i="46" s="1"/>
  <c r="BF39" i="46" s="1"/>
  <c r="BG39" i="46" s="1"/>
  <c r="BH39" i="46" s="1"/>
  <c r="BI39" i="46" s="1"/>
  <c r="BJ39" i="46" s="1"/>
  <c r="BK39" i="46" s="1"/>
  <c r="BL39" i="46" s="1"/>
  <c r="BD67" i="46"/>
  <c r="BE67" i="46" s="1"/>
  <c r="BF67" i="46" s="1"/>
  <c r="BG67" i="46" s="1"/>
  <c r="BH67" i="46" s="1"/>
  <c r="BI67" i="46" s="1"/>
  <c r="BJ67" i="46" s="1"/>
  <c r="BK67" i="46" s="1"/>
  <c r="BL67" i="46" s="1"/>
  <c r="AJ66" i="45"/>
  <c r="AJ75" i="45"/>
  <c r="AJ77" i="45"/>
  <c r="AJ76" i="45"/>
  <c r="AJ62" i="45"/>
  <c r="AJ49" i="44"/>
  <c r="AJ50" i="44"/>
  <c r="AJ61" i="43"/>
  <c r="AJ60" i="43"/>
  <c r="AJ62" i="43"/>
  <c r="BD6" i="43"/>
  <c r="BE6" i="43" s="1"/>
  <c r="BF6" i="43" s="1"/>
  <c r="BG6" i="43" s="1"/>
  <c r="BH6" i="43" s="1"/>
  <c r="BI6" i="43" s="1"/>
  <c r="BJ6" i="43" s="1"/>
  <c r="BK6" i="43" s="1"/>
  <c r="BD41" i="43"/>
  <c r="BE41" i="43" s="1"/>
  <c r="BF41" i="43" s="1"/>
  <c r="BG41" i="43" s="1"/>
  <c r="BH41" i="43" s="1"/>
  <c r="BI41" i="43" s="1"/>
  <c r="BJ41" i="43" s="1"/>
  <c r="BK41" i="43" s="1"/>
  <c r="BD39" i="43"/>
  <c r="BE39" i="43" s="1"/>
  <c r="BF39" i="43" s="1"/>
  <c r="BG39" i="43" s="1"/>
  <c r="BH39" i="43" s="1"/>
  <c r="BI39" i="43" s="1"/>
  <c r="BJ39" i="43" s="1"/>
  <c r="BK39" i="43" s="1"/>
  <c r="BD31" i="43"/>
  <c r="BE31" i="43" s="1"/>
  <c r="BF31" i="43" s="1"/>
  <c r="BG31" i="43" s="1"/>
  <c r="BH31" i="43" s="1"/>
  <c r="BI31" i="43" s="1"/>
  <c r="BJ31" i="43" s="1"/>
  <c r="BK31" i="43" s="1"/>
  <c r="AJ38" i="37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J32" i="42"/>
  <c r="AJ34" i="42"/>
  <c r="AJ35" i="42"/>
  <c r="AJ26" i="42"/>
  <c r="AJ33" i="42"/>
  <c r="AJ21" i="41"/>
  <c r="AJ22" i="41"/>
  <c r="BD7" i="41"/>
  <c r="BE7" i="41" s="1"/>
  <c r="BF7" i="41" s="1"/>
  <c r="BG7" i="41" s="1"/>
  <c r="BH7" i="41" s="1"/>
  <c r="BI7" i="41" s="1"/>
  <c r="BJ7" i="41" s="1"/>
  <c r="BK7" i="41" s="1"/>
  <c r="BL7" i="41" s="1"/>
  <c r="BM7" i="41" s="1"/>
  <c r="BN7" i="41" s="1"/>
  <c r="BO7" i="41" s="1"/>
  <c r="BP7" i="41" s="1"/>
  <c r="BQ7" i="41" s="1"/>
  <c r="BR7" i="41" s="1"/>
  <c r="AJ25" i="53"/>
  <c r="AJ19" i="53"/>
  <c r="AJ18" i="53"/>
  <c r="BD14" i="53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D23" i="53"/>
  <c r="BE23" i="53" s="1"/>
  <c r="BF23" i="53" s="1"/>
  <c r="BG23" i="53" s="1"/>
  <c r="BH23" i="53" s="1"/>
  <c r="BI23" i="53" s="1"/>
  <c r="BJ23" i="53" s="1"/>
  <c r="BK23" i="53" s="1"/>
  <c r="BL23" i="53" s="1"/>
  <c r="BM23" i="53" s="1"/>
  <c r="BN23" i="53" s="1"/>
  <c r="BO23" i="53" s="1"/>
  <c r="BP23" i="53" s="1"/>
  <c r="BQ23" i="53" s="1"/>
  <c r="BR23" i="53" s="1"/>
  <c r="BD11" i="53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D31" i="53"/>
  <c r="BE31" i="53" s="1"/>
  <c r="BF31" i="53" s="1"/>
  <c r="BG31" i="53" s="1"/>
  <c r="BH31" i="53" s="1"/>
  <c r="BI31" i="53" s="1"/>
  <c r="BJ31" i="53" s="1"/>
  <c r="BK31" i="53" s="1"/>
  <c r="BL31" i="53" s="1"/>
  <c r="BM31" i="53" s="1"/>
  <c r="BN31" i="53" s="1"/>
  <c r="BO31" i="53" s="1"/>
  <c r="BP31" i="53" s="1"/>
  <c r="BQ31" i="53" s="1"/>
  <c r="BR31" i="53" s="1"/>
  <c r="AJ17" i="53"/>
  <c r="BD12" i="53"/>
  <c r="BE12" i="53" s="1"/>
  <c r="BF12" i="53" s="1"/>
  <c r="BG12" i="53" s="1"/>
  <c r="BH12" i="53" s="1"/>
  <c r="BI12" i="53" s="1"/>
  <c r="AJ11" i="52"/>
  <c r="AJ9" i="52"/>
  <c r="AJ20" i="52"/>
  <c r="BD9" i="52"/>
  <c r="BE9" i="52" s="1"/>
  <c r="BF9" i="52" s="1"/>
  <c r="BG9" i="52" s="1"/>
  <c r="BH9" i="52" s="1"/>
  <c r="BI9" i="52" s="1"/>
  <c r="BD8" i="52"/>
  <c r="BE8" i="52" s="1"/>
  <c r="BF8" i="52" s="1"/>
  <c r="BG8" i="52" s="1"/>
  <c r="BH8" i="52" s="1"/>
  <c r="BI8" i="52" s="1"/>
  <c r="BJ8" i="52" s="1"/>
  <c r="BK8" i="52" s="1"/>
  <c r="BL8" i="52" s="1"/>
  <c r="BD13" i="52"/>
  <c r="BE13" i="52" s="1"/>
  <c r="BF13" i="52" s="1"/>
  <c r="BG13" i="52" s="1"/>
  <c r="BH13" i="52" s="1"/>
  <c r="BI13" i="52" s="1"/>
  <c r="BJ13" i="52" s="1"/>
  <c r="BK13" i="52" s="1"/>
  <c r="BL13" i="52" s="1"/>
  <c r="BD14" i="52"/>
  <c r="BE14" i="52" s="1"/>
  <c r="BF14" i="52" s="1"/>
  <c r="BG14" i="52" s="1"/>
  <c r="BH14" i="52" s="1"/>
  <c r="BI14" i="52" s="1"/>
  <c r="BJ14" i="52" s="1"/>
  <c r="BK14" i="52" s="1"/>
  <c r="BL14" i="52" s="1"/>
  <c r="BD5" i="52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D7" i="52"/>
  <c r="BE7" i="52" s="1"/>
  <c r="BF7" i="52" s="1"/>
  <c r="BG7" i="52" s="1"/>
  <c r="BH7" i="52" s="1"/>
  <c r="BI7" i="52" s="1"/>
  <c r="BJ7" i="52" s="1"/>
  <c r="BK7" i="52" s="1"/>
  <c r="BL7" i="52" s="1"/>
  <c r="BD26" i="52"/>
  <c r="BE26" i="52" s="1"/>
  <c r="BF26" i="52" s="1"/>
  <c r="BG26" i="52" s="1"/>
  <c r="BH26" i="52" s="1"/>
  <c r="BI26" i="52" s="1"/>
  <c r="BJ26" i="52" s="1"/>
  <c r="BK26" i="52" s="1"/>
  <c r="BL26" i="52" s="1"/>
  <c r="BM26" i="52" s="1"/>
  <c r="BN26" i="52" s="1"/>
  <c r="BO26" i="52" s="1"/>
  <c r="BP26" i="52" s="1"/>
  <c r="BQ26" i="52" s="1"/>
  <c r="BR26" i="52" s="1"/>
  <c r="BD27" i="52"/>
  <c r="BE27" i="52" s="1"/>
  <c r="BF27" i="52" s="1"/>
  <c r="BG27" i="52" s="1"/>
  <c r="BH27" i="52" s="1"/>
  <c r="BI27" i="52" s="1"/>
  <c r="BD22" i="52"/>
  <c r="BE22" i="52" s="1"/>
  <c r="BF22" i="52" s="1"/>
  <c r="BG22" i="52" s="1"/>
  <c r="BH22" i="52" s="1"/>
  <c r="BI22" i="52" s="1"/>
  <c r="BJ22" i="52" s="1"/>
  <c r="BK22" i="52" s="1"/>
  <c r="BL22" i="52" s="1"/>
  <c r="BM22" i="52" s="1"/>
  <c r="BN22" i="52" s="1"/>
  <c r="BO22" i="52" s="1"/>
  <c r="BP22" i="52" s="1"/>
  <c r="BQ22" i="52" s="1"/>
  <c r="BR22" i="52" s="1"/>
  <c r="BD10" i="52"/>
  <c r="BE10" i="52" s="1"/>
  <c r="BF10" i="52" s="1"/>
  <c r="BG10" i="52" s="1"/>
  <c r="BH10" i="52" s="1"/>
  <c r="BI10" i="52" s="1"/>
  <c r="BJ10" i="52" s="1"/>
  <c r="BK10" i="52" s="1"/>
  <c r="BL10" i="52" s="1"/>
  <c r="AJ62" i="51"/>
  <c r="AJ61" i="51"/>
  <c r="AJ63" i="51"/>
  <c r="BD25" i="50"/>
  <c r="BE25" i="50" s="1"/>
  <c r="BF25" i="50" s="1"/>
  <c r="BG25" i="50" s="1"/>
  <c r="BH25" i="50" s="1"/>
  <c r="BI25" i="50" s="1"/>
  <c r="BJ25" i="50" s="1"/>
  <c r="BK25" i="50" s="1"/>
  <c r="BL25" i="50" s="1"/>
  <c r="BM25" i="50" s="1"/>
  <c r="BN25" i="50" s="1"/>
  <c r="BO25" i="50" s="1"/>
  <c r="BP25" i="50" s="1"/>
  <c r="BQ25" i="50" s="1"/>
  <c r="BR25" i="50" s="1"/>
  <c r="AJ23" i="50"/>
  <c r="BD5" i="49"/>
  <c r="BE5" i="49" s="1"/>
  <c r="BF5" i="49" s="1"/>
  <c r="BG5" i="49" s="1"/>
  <c r="BH5" i="49" s="1"/>
  <c r="BI5" i="49" s="1"/>
  <c r="BJ5" i="49" s="1"/>
  <c r="BK5" i="49" s="1"/>
  <c r="BL5" i="49" s="1"/>
  <c r="BD39" i="48"/>
  <c r="BE39" i="48" s="1"/>
  <c r="BF39" i="48" s="1"/>
  <c r="BG39" i="48" s="1"/>
  <c r="BH39" i="48" s="1"/>
  <c r="BI39" i="48" s="1"/>
  <c r="BJ39" i="48" s="1"/>
  <c r="BK39" i="48" s="1"/>
  <c r="BL39" i="48" s="1"/>
  <c r="BM39" i="48" s="1"/>
  <c r="BN39" i="48" s="1"/>
  <c r="BO39" i="48" s="1"/>
  <c r="BP39" i="48" s="1"/>
  <c r="BQ39" i="48" s="1"/>
  <c r="BR39" i="48" s="1"/>
  <c r="BD37" i="48"/>
  <c r="BE37" i="48" s="1"/>
  <c r="BF37" i="48" s="1"/>
  <c r="BG37" i="48" s="1"/>
  <c r="BH37" i="48" s="1"/>
  <c r="BI37" i="48" s="1"/>
  <c r="BJ37" i="48" s="1"/>
  <c r="BK37" i="48" s="1"/>
  <c r="BL37" i="48" s="1"/>
  <c r="BM37" i="48" s="1"/>
  <c r="BN37" i="48" s="1"/>
  <c r="BO37" i="48" s="1"/>
  <c r="BP37" i="48" s="1"/>
  <c r="BQ37" i="48" s="1"/>
  <c r="BR37" i="48" s="1"/>
  <c r="BD11" i="48"/>
  <c r="BE11" i="48" s="1"/>
  <c r="BF11" i="48" s="1"/>
  <c r="BG11" i="48" s="1"/>
  <c r="BH11" i="48" s="1"/>
  <c r="BI11" i="48" s="1"/>
  <c r="BJ11" i="48" s="1"/>
  <c r="BK11" i="48" s="1"/>
  <c r="BL11" i="48" s="1"/>
  <c r="BM11" i="48" s="1"/>
  <c r="BN11" i="48" s="1"/>
  <c r="BO11" i="48" s="1"/>
  <c r="BP11" i="48" s="1"/>
  <c r="BQ11" i="48" s="1"/>
  <c r="BR11" i="48" s="1"/>
  <c r="BD42" i="48"/>
  <c r="BE42" i="48" s="1"/>
  <c r="BF42" i="48" s="1"/>
  <c r="BG42" i="48" s="1"/>
  <c r="BH42" i="48" s="1"/>
  <c r="BI42" i="48" s="1"/>
  <c r="BJ42" i="48" s="1"/>
  <c r="BK42" i="48" s="1"/>
  <c r="BL42" i="48" s="1"/>
  <c r="BM42" i="48" s="1"/>
  <c r="BN42" i="48" s="1"/>
  <c r="BO42" i="48" s="1"/>
  <c r="BP42" i="48" s="1"/>
  <c r="BQ42" i="48" s="1"/>
  <c r="BR42" i="48" s="1"/>
  <c r="BD31" i="48"/>
  <c r="BE31" i="48" s="1"/>
  <c r="BF31" i="48" s="1"/>
  <c r="BG31" i="48" s="1"/>
  <c r="BH31" i="48" s="1"/>
  <c r="BI31" i="48" s="1"/>
  <c r="BJ31" i="48" s="1"/>
  <c r="BK31" i="48" s="1"/>
  <c r="BL31" i="48" s="1"/>
  <c r="BM31" i="48" s="1"/>
  <c r="BN31" i="48" s="1"/>
  <c r="BO31" i="48" s="1"/>
  <c r="BP31" i="48" s="1"/>
  <c r="BQ31" i="48" s="1"/>
  <c r="BR31" i="48" s="1"/>
  <c r="AJ82" i="47"/>
  <c r="AJ89" i="47"/>
  <c r="BD35" i="46"/>
  <c r="BE35" i="46" s="1"/>
  <c r="BF35" i="46" s="1"/>
  <c r="BG35" i="46" s="1"/>
  <c r="BH35" i="46" s="1"/>
  <c r="BI35" i="46" s="1"/>
  <c r="BJ35" i="46" s="1"/>
  <c r="BK35" i="46" s="1"/>
  <c r="BL35" i="46" s="1"/>
  <c r="BD42" i="46"/>
  <c r="BE42" i="46" s="1"/>
  <c r="BF42" i="46" s="1"/>
  <c r="BG42" i="46" s="1"/>
  <c r="BH42" i="46" s="1"/>
  <c r="BI42" i="46" s="1"/>
  <c r="BJ42" i="46" s="1"/>
  <c r="BK42" i="46" s="1"/>
  <c r="BL42" i="46" s="1"/>
  <c r="BD21" i="46"/>
  <c r="BE21" i="46" s="1"/>
  <c r="BF21" i="46" s="1"/>
  <c r="BG21" i="46" s="1"/>
  <c r="BH21" i="46" s="1"/>
  <c r="BI21" i="46" s="1"/>
  <c r="BJ21" i="46" s="1"/>
  <c r="BK21" i="46" s="1"/>
  <c r="BL21" i="46" s="1"/>
  <c r="BD27" i="46"/>
  <c r="BE27" i="46" s="1"/>
  <c r="BF27" i="46" s="1"/>
  <c r="BG27" i="46" s="1"/>
  <c r="BH27" i="46" s="1"/>
  <c r="BI27" i="46" s="1"/>
  <c r="BJ27" i="46" s="1"/>
  <c r="BK27" i="46" s="1"/>
  <c r="BL27" i="46" s="1"/>
  <c r="BD13" i="46"/>
  <c r="BE13" i="46" s="1"/>
  <c r="BF13" i="46" s="1"/>
  <c r="BG13" i="46" s="1"/>
  <c r="BH13" i="46" s="1"/>
  <c r="BI13" i="46" s="1"/>
  <c r="BJ13" i="46" s="1"/>
  <c r="BK13" i="46" s="1"/>
  <c r="BL13" i="46" s="1"/>
  <c r="BM13" i="46" s="1"/>
  <c r="BN13" i="46" s="1"/>
  <c r="BO13" i="46" s="1"/>
  <c r="BP13" i="46" s="1"/>
  <c r="BQ13" i="46" s="1"/>
  <c r="BR13" i="46" s="1"/>
  <c r="BD5" i="46"/>
  <c r="BE5" i="46" s="1"/>
  <c r="BF5" i="46" s="1"/>
  <c r="BG5" i="46" s="1"/>
  <c r="BH5" i="46" s="1"/>
  <c r="BI5" i="46" s="1"/>
  <c r="BJ5" i="46" s="1"/>
  <c r="BK5" i="46" s="1"/>
  <c r="BL5" i="46" s="1"/>
  <c r="BM5" i="46" s="1"/>
  <c r="BN5" i="46" s="1"/>
  <c r="BO5" i="46" s="1"/>
  <c r="BP5" i="46" s="1"/>
  <c r="BQ5" i="46" s="1"/>
  <c r="BR5" i="46" s="1"/>
  <c r="BD47" i="46"/>
  <c r="BE47" i="46" s="1"/>
  <c r="BF47" i="46" s="1"/>
  <c r="BG47" i="46" s="1"/>
  <c r="BH47" i="46" s="1"/>
  <c r="BI47" i="46" s="1"/>
  <c r="BJ47" i="46" s="1"/>
  <c r="BK47" i="46" s="1"/>
  <c r="BL47" i="46" s="1"/>
  <c r="BD45" i="46"/>
  <c r="BE45" i="46" s="1"/>
  <c r="BF45" i="46" s="1"/>
  <c r="BG45" i="46" s="1"/>
  <c r="BH45" i="46" s="1"/>
  <c r="BI45" i="46" s="1"/>
  <c r="BJ45" i="46" s="1"/>
  <c r="BK45" i="46" s="1"/>
  <c r="BL45" i="46" s="1"/>
  <c r="BD12" i="46"/>
  <c r="BE12" i="46" s="1"/>
  <c r="BF12" i="46" s="1"/>
  <c r="BG12" i="46" s="1"/>
  <c r="BH12" i="46" s="1"/>
  <c r="BI12" i="46" s="1"/>
  <c r="BJ12" i="46" s="1"/>
  <c r="BK12" i="46" s="1"/>
  <c r="BL12" i="46" s="1"/>
  <c r="BM12" i="46" s="1"/>
  <c r="BN12" i="46" s="1"/>
  <c r="BO12" i="46" s="1"/>
  <c r="BP12" i="46" s="1"/>
  <c r="BQ12" i="46" s="1"/>
  <c r="BR12" i="46" s="1"/>
  <c r="BD66" i="46"/>
  <c r="BE66" i="46" s="1"/>
  <c r="BF66" i="46" s="1"/>
  <c r="BG66" i="46" s="1"/>
  <c r="BH66" i="46" s="1"/>
  <c r="BI66" i="46" s="1"/>
  <c r="BJ66" i="46" s="1"/>
  <c r="BK66" i="46" s="1"/>
  <c r="BL66" i="46" s="1"/>
  <c r="BD69" i="46"/>
  <c r="BE69" i="46" s="1"/>
  <c r="BF69" i="46" s="1"/>
  <c r="BG69" i="46" s="1"/>
  <c r="BH69" i="46" s="1"/>
  <c r="BI69" i="46" s="1"/>
  <c r="BJ69" i="46" s="1"/>
  <c r="BK69" i="46" s="1"/>
  <c r="BL69" i="46" s="1"/>
  <c r="BD16" i="46"/>
  <c r="BE16" i="46" s="1"/>
  <c r="BF16" i="46" s="1"/>
  <c r="BG16" i="46" s="1"/>
  <c r="BH16" i="46" s="1"/>
  <c r="BI16" i="46" s="1"/>
  <c r="BJ16" i="46" s="1"/>
  <c r="BK16" i="46" s="1"/>
  <c r="BL16" i="46" s="1"/>
  <c r="BD22" i="46"/>
  <c r="BE22" i="46" s="1"/>
  <c r="BF22" i="46" s="1"/>
  <c r="BG22" i="46" s="1"/>
  <c r="BH22" i="46" s="1"/>
  <c r="BI22" i="46" s="1"/>
  <c r="BJ22" i="46" s="1"/>
  <c r="BK22" i="46" s="1"/>
  <c r="BL22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62" i="46"/>
  <c r="BE62" i="46" s="1"/>
  <c r="BF62" i="46" s="1"/>
  <c r="BG62" i="46" s="1"/>
  <c r="BH62" i="46" s="1"/>
  <c r="BI62" i="46" s="1"/>
  <c r="BJ62" i="46" s="1"/>
  <c r="BK62" i="46" s="1"/>
  <c r="BL62" i="46" s="1"/>
  <c r="BD58" i="46"/>
  <c r="BE58" i="46" s="1"/>
  <c r="BF58" i="46" s="1"/>
  <c r="BG58" i="46" s="1"/>
  <c r="BH58" i="46" s="1"/>
  <c r="BI58" i="46" s="1"/>
  <c r="BJ58" i="46" s="1"/>
  <c r="BK58" i="46" s="1"/>
  <c r="BL58" i="46" s="1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33" i="46"/>
  <c r="BE33" i="46" s="1"/>
  <c r="BF33" i="46" s="1"/>
  <c r="BG33" i="46" s="1"/>
  <c r="BH33" i="46" s="1"/>
  <c r="BI33" i="46" s="1"/>
  <c r="BJ33" i="46" s="1"/>
  <c r="BK33" i="46" s="1"/>
  <c r="BL33" i="46" s="1"/>
  <c r="AM101" i="46" s="1"/>
  <c r="BD56" i="46"/>
  <c r="BE56" i="46" s="1"/>
  <c r="BF56" i="46" s="1"/>
  <c r="BG56" i="46" s="1"/>
  <c r="BH56" i="46" s="1"/>
  <c r="BI56" i="46" s="1"/>
  <c r="BJ56" i="46" s="1"/>
  <c r="BK56" i="46" s="1"/>
  <c r="BL56" i="46" s="1"/>
  <c r="BD50" i="46"/>
  <c r="BE50" i="46" s="1"/>
  <c r="BF50" i="46" s="1"/>
  <c r="BG50" i="46" s="1"/>
  <c r="BH50" i="46" s="1"/>
  <c r="BI50" i="46" s="1"/>
  <c r="BJ50" i="46" s="1"/>
  <c r="BK50" i="46" s="1"/>
  <c r="BL50" i="46" s="1"/>
  <c r="BD64" i="46"/>
  <c r="BE64" i="46" s="1"/>
  <c r="BF64" i="46" s="1"/>
  <c r="BG64" i="46" s="1"/>
  <c r="BH64" i="46" s="1"/>
  <c r="BI64" i="46" s="1"/>
  <c r="BJ64" i="46" s="1"/>
  <c r="BK64" i="46" s="1"/>
  <c r="BL64" i="46" s="1"/>
  <c r="BD49" i="46"/>
  <c r="BE49" i="46" s="1"/>
  <c r="BF49" i="46" s="1"/>
  <c r="BG49" i="46" s="1"/>
  <c r="BH49" i="46" s="1"/>
  <c r="BI49" i="46" s="1"/>
  <c r="BJ49" i="46" s="1"/>
  <c r="BK49" i="46" s="1"/>
  <c r="BL49" i="46" s="1"/>
  <c r="AJ47" i="45"/>
  <c r="BD55" i="45"/>
  <c r="BE55" i="45" s="1"/>
  <c r="BF55" i="45" s="1"/>
  <c r="BG55" i="45" s="1"/>
  <c r="BH55" i="45" s="1"/>
  <c r="BI55" i="45" s="1"/>
  <c r="BJ55" i="45" s="1"/>
  <c r="BK55" i="45" s="1"/>
  <c r="AJ46" i="45"/>
  <c r="BD61" i="45"/>
  <c r="BE61" i="45" s="1"/>
  <c r="BF61" i="45" s="1"/>
  <c r="BG61" i="45" s="1"/>
  <c r="BH61" i="45" s="1"/>
  <c r="BI61" i="45" s="1"/>
  <c r="BD63" i="45"/>
  <c r="BE63" i="45" s="1"/>
  <c r="BF63" i="45" s="1"/>
  <c r="BG63" i="45" s="1"/>
  <c r="BH63" i="45" s="1"/>
  <c r="BI63" i="45" s="1"/>
  <c r="BJ63" i="45" s="1"/>
  <c r="BK63" i="45" s="1"/>
  <c r="BD16" i="45"/>
  <c r="BE16" i="45" s="1"/>
  <c r="BF16" i="45" s="1"/>
  <c r="BG16" i="45" s="1"/>
  <c r="BH16" i="45" s="1"/>
  <c r="BI16" i="45" s="1"/>
  <c r="BJ16" i="45" s="1"/>
  <c r="BK16" i="45" s="1"/>
  <c r="BL16" i="45" s="1"/>
  <c r="BM16" i="45" s="1"/>
  <c r="BN16" i="45" s="1"/>
  <c r="BO16" i="45" s="1"/>
  <c r="BP16" i="45" s="1"/>
  <c r="BQ16" i="45" s="1"/>
  <c r="BR16" i="45" s="1"/>
  <c r="BD23" i="45"/>
  <c r="BE23" i="45" s="1"/>
  <c r="BF23" i="45" s="1"/>
  <c r="BG23" i="45" s="1"/>
  <c r="BH23" i="45" s="1"/>
  <c r="BI23" i="45" s="1"/>
  <c r="BJ23" i="45" s="1"/>
  <c r="BK23" i="45" s="1"/>
  <c r="BD51" i="45"/>
  <c r="BE51" i="45" s="1"/>
  <c r="BF51" i="45" s="1"/>
  <c r="BG51" i="45" s="1"/>
  <c r="BH51" i="45" s="1"/>
  <c r="BI51" i="45" s="1"/>
  <c r="BJ51" i="45" s="1"/>
  <c r="BK51" i="45" s="1"/>
  <c r="BD57" i="45"/>
  <c r="BE57" i="45" s="1"/>
  <c r="BF57" i="45" s="1"/>
  <c r="BG57" i="45" s="1"/>
  <c r="BH57" i="45" s="1"/>
  <c r="BI57" i="45" s="1"/>
  <c r="BJ57" i="45" s="1"/>
  <c r="BK57" i="45" s="1"/>
  <c r="BD69" i="45"/>
  <c r="BE69" i="45" s="1"/>
  <c r="BF69" i="45" s="1"/>
  <c r="BG69" i="45" s="1"/>
  <c r="BH69" i="45" s="1"/>
  <c r="BI69" i="45" s="1"/>
  <c r="BJ69" i="45" s="1"/>
  <c r="BK69" i="45" s="1"/>
  <c r="BL69" i="45" s="1"/>
  <c r="BM69" i="45" s="1"/>
  <c r="BN69" i="45" s="1"/>
  <c r="BO69" i="45" s="1"/>
  <c r="BP69" i="45" s="1"/>
  <c r="BQ69" i="45" s="1"/>
  <c r="BR69" i="45" s="1"/>
  <c r="BD47" i="45"/>
  <c r="BE47" i="45" s="1"/>
  <c r="BF47" i="45" s="1"/>
  <c r="BG47" i="45" s="1"/>
  <c r="BH47" i="45" s="1"/>
  <c r="BI47" i="45" s="1"/>
  <c r="BJ47" i="45" s="1"/>
  <c r="BK47" i="45" s="1"/>
  <c r="BD21" i="45"/>
  <c r="BE21" i="45" s="1"/>
  <c r="BF21" i="45" s="1"/>
  <c r="BG21" i="45" s="1"/>
  <c r="BH21" i="45" s="1"/>
  <c r="BI21" i="45" s="1"/>
  <c r="BJ21" i="45" s="1"/>
  <c r="BK21" i="45" s="1"/>
  <c r="BD7" i="45"/>
  <c r="BE7" i="45" s="1"/>
  <c r="BF7" i="45" s="1"/>
  <c r="BG7" i="45" s="1"/>
  <c r="BH7" i="45" s="1"/>
  <c r="BI7" i="45" s="1"/>
  <c r="BJ7" i="45" s="1"/>
  <c r="BK7" i="45" s="1"/>
  <c r="BL7" i="45" s="1"/>
  <c r="BM7" i="45" s="1"/>
  <c r="BN7" i="45" s="1"/>
  <c r="BO7" i="45" s="1"/>
  <c r="BP7" i="45" s="1"/>
  <c r="BQ7" i="45" s="1"/>
  <c r="BR7" i="45" s="1"/>
  <c r="BD17" i="45"/>
  <c r="BE17" i="45" s="1"/>
  <c r="BF17" i="45" s="1"/>
  <c r="BG17" i="45" s="1"/>
  <c r="BH17" i="45" s="1"/>
  <c r="BI17" i="45" s="1"/>
  <c r="BJ17" i="45" s="1"/>
  <c r="BK17" i="45" s="1"/>
  <c r="BD66" i="45"/>
  <c r="BE66" i="45" s="1"/>
  <c r="BF66" i="45" s="1"/>
  <c r="BG66" i="45" s="1"/>
  <c r="BH66" i="45" s="1"/>
  <c r="BI66" i="45" s="1"/>
  <c r="BJ66" i="45" s="1"/>
  <c r="BK66" i="45" s="1"/>
  <c r="BL66" i="45" s="1"/>
  <c r="BM66" i="45" s="1"/>
  <c r="BN66" i="45" s="1"/>
  <c r="BO66" i="45" s="1"/>
  <c r="BP66" i="45" s="1"/>
  <c r="BQ66" i="45" s="1"/>
  <c r="BR66" i="45" s="1"/>
  <c r="BD29" i="45"/>
  <c r="BE29" i="45" s="1"/>
  <c r="BF29" i="45" s="1"/>
  <c r="BG29" i="45" s="1"/>
  <c r="BH29" i="45" s="1"/>
  <c r="BI29" i="45" s="1"/>
  <c r="BJ29" i="45" s="1"/>
  <c r="BK29" i="45" s="1"/>
  <c r="BD67" i="45"/>
  <c r="BE67" i="45" s="1"/>
  <c r="BF67" i="45" s="1"/>
  <c r="BG67" i="45" s="1"/>
  <c r="BH67" i="45" s="1"/>
  <c r="BI67" i="45" s="1"/>
  <c r="BJ67" i="45" s="1"/>
  <c r="BK67" i="45" s="1"/>
  <c r="BL67" i="45" s="1"/>
  <c r="BM67" i="45" s="1"/>
  <c r="BN67" i="45" s="1"/>
  <c r="BO67" i="45" s="1"/>
  <c r="BP67" i="45" s="1"/>
  <c r="BQ67" i="45" s="1"/>
  <c r="BR67" i="45" s="1"/>
  <c r="BD71" i="45"/>
  <c r="BE71" i="45" s="1"/>
  <c r="BF71" i="45" s="1"/>
  <c r="BG71" i="45" s="1"/>
  <c r="BH71" i="45" s="1"/>
  <c r="BI71" i="45" s="1"/>
  <c r="BJ71" i="45" s="1"/>
  <c r="BK71" i="45" s="1"/>
  <c r="BL71" i="45" s="1"/>
  <c r="BM71" i="45" s="1"/>
  <c r="BN71" i="45" s="1"/>
  <c r="BO71" i="45" s="1"/>
  <c r="BP71" i="45" s="1"/>
  <c r="BQ71" i="45" s="1"/>
  <c r="BR71" i="45" s="1"/>
  <c r="BD22" i="45"/>
  <c r="BE22" i="45" s="1"/>
  <c r="BF22" i="45" s="1"/>
  <c r="BG22" i="45" s="1"/>
  <c r="BH22" i="45" s="1"/>
  <c r="BI22" i="45" s="1"/>
  <c r="BJ22" i="45" s="1"/>
  <c r="BK22" i="45" s="1"/>
  <c r="BL22" i="45" s="1"/>
  <c r="BM22" i="45" s="1"/>
  <c r="BN22" i="45" s="1"/>
  <c r="BO22" i="45" s="1"/>
  <c r="BP22" i="45" s="1"/>
  <c r="BQ22" i="45" s="1"/>
  <c r="BR22" i="45" s="1"/>
  <c r="BD46" i="45"/>
  <c r="BE46" i="45" s="1"/>
  <c r="BF46" i="45" s="1"/>
  <c r="BG46" i="45" s="1"/>
  <c r="BH46" i="45" s="1"/>
  <c r="BI46" i="45" s="1"/>
  <c r="BJ46" i="45" s="1"/>
  <c r="BK46" i="45" s="1"/>
  <c r="BD56" i="45"/>
  <c r="BE56" i="45" s="1"/>
  <c r="BF56" i="45" s="1"/>
  <c r="BG56" i="45" s="1"/>
  <c r="BH56" i="45" s="1"/>
  <c r="BI56" i="45" s="1"/>
  <c r="BJ56" i="45" s="1"/>
  <c r="BK56" i="45" s="1"/>
  <c r="BD52" i="45"/>
  <c r="BE52" i="45" s="1"/>
  <c r="BF52" i="45" s="1"/>
  <c r="BG52" i="45" s="1"/>
  <c r="BH52" i="45" s="1"/>
  <c r="BI52" i="45" s="1"/>
  <c r="BJ52" i="45" s="1"/>
  <c r="BK52" i="45" s="1"/>
  <c r="BD33" i="45"/>
  <c r="BE33" i="45" s="1"/>
  <c r="BF33" i="45" s="1"/>
  <c r="BG33" i="45" s="1"/>
  <c r="BH33" i="45" s="1"/>
  <c r="BI33" i="45" s="1"/>
  <c r="BJ33" i="45" s="1"/>
  <c r="BK33" i="45" s="1"/>
  <c r="BL33" i="45" s="1"/>
  <c r="BM33" i="45" s="1"/>
  <c r="BN33" i="45" s="1"/>
  <c r="BO33" i="45" s="1"/>
  <c r="BP33" i="45" s="1"/>
  <c r="BQ33" i="45" s="1"/>
  <c r="BR33" i="45" s="1"/>
  <c r="BD19" i="45"/>
  <c r="BE19" i="45" s="1"/>
  <c r="BF19" i="45" s="1"/>
  <c r="BG19" i="45" s="1"/>
  <c r="BH19" i="45" s="1"/>
  <c r="BI19" i="45" s="1"/>
  <c r="BJ19" i="45" s="1"/>
  <c r="BK19" i="45" s="1"/>
  <c r="BD49" i="45"/>
  <c r="BE49" i="45" s="1"/>
  <c r="BF49" i="45" s="1"/>
  <c r="BG49" i="45" s="1"/>
  <c r="BH49" i="45" s="1"/>
  <c r="BI49" i="45" s="1"/>
  <c r="BJ49" i="45" s="1"/>
  <c r="BK49" i="45" s="1"/>
  <c r="BD39" i="45"/>
  <c r="BE39" i="45" s="1"/>
  <c r="BF39" i="45" s="1"/>
  <c r="BG39" i="45" s="1"/>
  <c r="BH39" i="45" s="1"/>
  <c r="BI39" i="45" s="1"/>
  <c r="BJ39" i="45" s="1"/>
  <c r="BK39" i="45" s="1"/>
  <c r="BD68" i="45"/>
  <c r="BE68" i="45" s="1"/>
  <c r="BF68" i="45" s="1"/>
  <c r="BG68" i="45" s="1"/>
  <c r="BH68" i="45" s="1"/>
  <c r="BI68" i="45" s="1"/>
  <c r="BJ68" i="45" s="1"/>
  <c r="BK68" i="45" s="1"/>
  <c r="BL68" i="45" s="1"/>
  <c r="BM68" i="45" s="1"/>
  <c r="BN68" i="45" s="1"/>
  <c r="BO68" i="45" s="1"/>
  <c r="BP68" i="45" s="1"/>
  <c r="BQ68" i="45" s="1"/>
  <c r="BR68" i="45" s="1"/>
  <c r="BD41" i="45"/>
  <c r="BE41" i="45" s="1"/>
  <c r="BF41" i="45" s="1"/>
  <c r="BG41" i="45" s="1"/>
  <c r="BH41" i="45" s="1"/>
  <c r="BI41" i="45" s="1"/>
  <c r="BJ41" i="45" s="1"/>
  <c r="BK41" i="45" s="1"/>
  <c r="BD27" i="45"/>
  <c r="BE27" i="45" s="1"/>
  <c r="BF27" i="45" s="1"/>
  <c r="BG27" i="45" s="1"/>
  <c r="BH27" i="45" s="1"/>
  <c r="BI27" i="45" s="1"/>
  <c r="BJ27" i="45" s="1"/>
  <c r="BK27" i="45" s="1"/>
  <c r="BD54" i="45"/>
  <c r="BE54" i="45" s="1"/>
  <c r="BF54" i="45" s="1"/>
  <c r="BG54" i="45" s="1"/>
  <c r="BH54" i="45" s="1"/>
  <c r="BI54" i="45" s="1"/>
  <c r="BJ54" i="45" s="1"/>
  <c r="BK54" i="45" s="1"/>
  <c r="BD44" i="45"/>
  <c r="BE44" i="45" s="1"/>
  <c r="BF44" i="45" s="1"/>
  <c r="BG44" i="45" s="1"/>
  <c r="BH44" i="45" s="1"/>
  <c r="BI44" i="45" s="1"/>
  <c r="BJ44" i="45" s="1"/>
  <c r="BK44" i="45" s="1"/>
  <c r="BD70" i="45"/>
  <c r="BE70" i="45" s="1"/>
  <c r="BF70" i="45" s="1"/>
  <c r="BG70" i="45" s="1"/>
  <c r="BH70" i="45" s="1"/>
  <c r="BI70" i="45" s="1"/>
  <c r="BJ70" i="45" s="1"/>
  <c r="BK70" i="45" s="1"/>
  <c r="BL70" i="45" s="1"/>
  <c r="BM70" i="45" s="1"/>
  <c r="BN70" i="45" s="1"/>
  <c r="BO70" i="45" s="1"/>
  <c r="BP70" i="45" s="1"/>
  <c r="BQ70" i="45" s="1"/>
  <c r="BR70" i="45" s="1"/>
  <c r="BD40" i="45"/>
  <c r="BE40" i="45" s="1"/>
  <c r="BF40" i="45" s="1"/>
  <c r="BG40" i="45" s="1"/>
  <c r="BH40" i="45" s="1"/>
  <c r="BI40" i="45" s="1"/>
  <c r="BJ40" i="45" s="1"/>
  <c r="BK40" i="45" s="1"/>
  <c r="AJ43" i="44"/>
  <c r="BD47" i="44"/>
  <c r="BE47" i="44" s="1"/>
  <c r="BF47" i="44" s="1"/>
  <c r="BG47" i="44" s="1"/>
  <c r="BH47" i="44" s="1"/>
  <c r="BI47" i="44" s="1"/>
  <c r="BJ47" i="44" s="1"/>
  <c r="BK47" i="44" s="1"/>
  <c r="BL47" i="44" s="1"/>
  <c r="BM47" i="44" s="1"/>
  <c r="BN47" i="44" s="1"/>
  <c r="BO47" i="44" s="1"/>
  <c r="BP47" i="44" s="1"/>
  <c r="BQ47" i="44" s="1"/>
  <c r="BR47" i="44" s="1"/>
  <c r="BD53" i="44"/>
  <c r="BE53" i="44" s="1"/>
  <c r="BF53" i="44" s="1"/>
  <c r="BG53" i="44" s="1"/>
  <c r="BH53" i="44" s="1"/>
  <c r="BI53" i="44" s="1"/>
  <c r="BJ53" i="44" s="1"/>
  <c r="BK53" i="44" s="1"/>
  <c r="BL53" i="44" s="1"/>
  <c r="BM53" i="44" s="1"/>
  <c r="BN53" i="44" s="1"/>
  <c r="BO53" i="44" s="1"/>
  <c r="BP53" i="44" s="1"/>
  <c r="BQ53" i="44" s="1"/>
  <c r="BR53" i="44" s="1"/>
  <c r="BD39" i="44"/>
  <c r="BE39" i="44" s="1"/>
  <c r="BF39" i="44" s="1"/>
  <c r="BG39" i="44" s="1"/>
  <c r="BH39" i="44" s="1"/>
  <c r="BI39" i="44" s="1"/>
  <c r="BJ39" i="44" s="1"/>
  <c r="BK39" i="44" s="1"/>
  <c r="BL39" i="44" s="1"/>
  <c r="BM39" i="44" s="1"/>
  <c r="BN39" i="44" s="1"/>
  <c r="BO39" i="44" s="1"/>
  <c r="BP39" i="44" s="1"/>
  <c r="BQ39" i="44" s="1"/>
  <c r="BR39" i="44" s="1"/>
  <c r="AJ22" i="44"/>
  <c r="BD41" i="44"/>
  <c r="BE41" i="44" s="1"/>
  <c r="BF41" i="44" s="1"/>
  <c r="BG41" i="44" s="1"/>
  <c r="BH41" i="44" s="1"/>
  <c r="BI41" i="44" s="1"/>
  <c r="BJ41" i="44" s="1"/>
  <c r="BK41" i="44" s="1"/>
  <c r="BL41" i="44" s="1"/>
  <c r="BM41" i="44" s="1"/>
  <c r="BN41" i="44" s="1"/>
  <c r="BO41" i="44" s="1"/>
  <c r="BP41" i="44" s="1"/>
  <c r="BQ41" i="44" s="1"/>
  <c r="BR41" i="44" s="1"/>
  <c r="BD18" i="44"/>
  <c r="BE18" i="44" s="1"/>
  <c r="BF18" i="44" s="1"/>
  <c r="BG18" i="44" s="1"/>
  <c r="BH18" i="44" s="1"/>
  <c r="BI18" i="44" s="1"/>
  <c r="BJ18" i="44" s="1"/>
  <c r="BK18" i="44" s="1"/>
  <c r="BL18" i="44" s="1"/>
  <c r="BM18" i="44" s="1"/>
  <c r="BN18" i="44" s="1"/>
  <c r="BO18" i="44" s="1"/>
  <c r="BP18" i="44" s="1"/>
  <c r="BQ18" i="44" s="1"/>
  <c r="BR18" i="44" s="1"/>
  <c r="BD51" i="44"/>
  <c r="BE51" i="44" s="1"/>
  <c r="BF51" i="44" s="1"/>
  <c r="BG51" i="44" s="1"/>
  <c r="BH51" i="44" s="1"/>
  <c r="BI51" i="44" s="1"/>
  <c r="BD37" i="44"/>
  <c r="BE37" i="44" s="1"/>
  <c r="BF37" i="44" s="1"/>
  <c r="BG37" i="44" s="1"/>
  <c r="BH37" i="44" s="1"/>
  <c r="BI37" i="44" s="1"/>
  <c r="BJ37" i="44" s="1"/>
  <c r="BK37" i="44" s="1"/>
  <c r="BL37" i="44" s="1"/>
  <c r="BM37" i="44" s="1"/>
  <c r="BN37" i="44" s="1"/>
  <c r="BO37" i="44" s="1"/>
  <c r="BP37" i="44" s="1"/>
  <c r="BQ37" i="44" s="1"/>
  <c r="BR37" i="44" s="1"/>
  <c r="BD8" i="44"/>
  <c r="BE8" i="44" s="1"/>
  <c r="BF8" i="44" s="1"/>
  <c r="BG8" i="44" s="1"/>
  <c r="BH8" i="44" s="1"/>
  <c r="BI8" i="44" s="1"/>
  <c r="BJ8" i="44" s="1"/>
  <c r="BK8" i="44" s="1"/>
  <c r="BD46" i="44"/>
  <c r="BE46" i="44" s="1"/>
  <c r="BF46" i="44" s="1"/>
  <c r="BG46" i="44" s="1"/>
  <c r="BH46" i="44" s="1"/>
  <c r="BI46" i="44" s="1"/>
  <c r="BJ46" i="44" s="1"/>
  <c r="BK46" i="44" s="1"/>
  <c r="BL46" i="44" s="1"/>
  <c r="BM46" i="44" s="1"/>
  <c r="BN46" i="44" s="1"/>
  <c r="BO46" i="44" s="1"/>
  <c r="BP46" i="44" s="1"/>
  <c r="BQ46" i="44" s="1"/>
  <c r="BR46" i="44" s="1"/>
  <c r="BD29" i="44"/>
  <c r="BE29" i="44" s="1"/>
  <c r="BF29" i="44" s="1"/>
  <c r="BG29" i="44" s="1"/>
  <c r="BH29" i="44" s="1"/>
  <c r="BI29" i="44" s="1"/>
  <c r="BJ29" i="44" s="1"/>
  <c r="BK29" i="44" s="1"/>
  <c r="BL29" i="44" s="1"/>
  <c r="BM29" i="44" s="1"/>
  <c r="BN29" i="44" s="1"/>
  <c r="BO29" i="44" s="1"/>
  <c r="BP29" i="44" s="1"/>
  <c r="BQ29" i="44" s="1"/>
  <c r="BR29" i="44" s="1"/>
  <c r="BD44" i="44"/>
  <c r="BE44" i="44" s="1"/>
  <c r="BF44" i="44" s="1"/>
  <c r="BG44" i="44" s="1"/>
  <c r="BH44" i="44" s="1"/>
  <c r="BI44" i="44" s="1"/>
  <c r="BJ44" i="44" s="1"/>
  <c r="BK44" i="44" s="1"/>
  <c r="BL44" i="44" s="1"/>
  <c r="BM44" i="44" s="1"/>
  <c r="BN44" i="44" s="1"/>
  <c r="BO44" i="44" s="1"/>
  <c r="BP44" i="44" s="1"/>
  <c r="BQ44" i="44" s="1"/>
  <c r="BR44" i="44" s="1"/>
  <c r="BD43" i="44"/>
  <c r="BE43" i="44" s="1"/>
  <c r="BF43" i="44" s="1"/>
  <c r="BG43" i="44" s="1"/>
  <c r="BH43" i="44" s="1"/>
  <c r="BI43" i="44" s="1"/>
  <c r="BJ43" i="44" s="1"/>
  <c r="BK43" i="44" s="1"/>
  <c r="BL43" i="44" s="1"/>
  <c r="BM43" i="44" s="1"/>
  <c r="BN43" i="44" s="1"/>
  <c r="BO43" i="44" s="1"/>
  <c r="BP43" i="44" s="1"/>
  <c r="BQ43" i="44" s="1"/>
  <c r="BR43" i="44" s="1"/>
  <c r="BD22" i="44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D6" i="44"/>
  <c r="BE6" i="44" s="1"/>
  <c r="BF6" i="44" s="1"/>
  <c r="BG6" i="44" s="1"/>
  <c r="BH6" i="44" s="1"/>
  <c r="BI6" i="44" s="1"/>
  <c r="BJ6" i="44" s="1"/>
  <c r="BK6" i="44" s="1"/>
  <c r="BL6" i="44" s="1"/>
  <c r="BM6" i="44" s="1"/>
  <c r="BN6" i="44" s="1"/>
  <c r="BO6" i="44" s="1"/>
  <c r="BP6" i="44" s="1"/>
  <c r="BQ6" i="44" s="1"/>
  <c r="BR6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AJ63" i="43"/>
  <c r="AJ64" i="43"/>
  <c r="AJ65" i="43"/>
  <c r="AJ59" i="43"/>
  <c r="BD11" i="43"/>
  <c r="BE11" i="43" s="1"/>
  <c r="BF11" i="43" s="1"/>
  <c r="BG11" i="43" s="1"/>
  <c r="BH11" i="43" s="1"/>
  <c r="BI11" i="43" s="1"/>
  <c r="BJ11" i="43" s="1"/>
  <c r="BK11" i="43" s="1"/>
  <c r="BD15" i="43"/>
  <c r="BE15" i="43" s="1"/>
  <c r="BF15" i="43" s="1"/>
  <c r="BG15" i="43" s="1"/>
  <c r="BH15" i="43" s="1"/>
  <c r="BI15" i="43" s="1"/>
  <c r="BJ15" i="43" s="1"/>
  <c r="BK15" i="43" s="1"/>
  <c r="BD12" i="43"/>
  <c r="BE12" i="43" s="1"/>
  <c r="BF12" i="43" s="1"/>
  <c r="BG12" i="43" s="1"/>
  <c r="BH12" i="43" s="1"/>
  <c r="BI12" i="43" s="1"/>
  <c r="BJ12" i="43" s="1"/>
  <c r="BK12" i="43" s="1"/>
  <c r="BD42" i="43"/>
  <c r="BE42" i="43" s="1"/>
  <c r="BF42" i="43" s="1"/>
  <c r="BG42" i="43" s="1"/>
  <c r="BH42" i="43" s="1"/>
  <c r="BI42" i="43" s="1"/>
  <c r="BJ42" i="43" s="1"/>
  <c r="BK42" i="43" s="1"/>
  <c r="BD32" i="43"/>
  <c r="BE32" i="43" s="1"/>
  <c r="BF32" i="43" s="1"/>
  <c r="BG32" i="43" s="1"/>
  <c r="BH32" i="43" s="1"/>
  <c r="BI32" i="43" s="1"/>
  <c r="BJ32" i="43" s="1"/>
  <c r="BK32" i="43" s="1"/>
  <c r="BD8" i="37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AJ19" i="37"/>
  <c r="AJ25" i="42"/>
  <c r="BD25" i="42"/>
  <c r="BE25" i="42" s="1"/>
  <c r="BF25" i="42" s="1"/>
  <c r="BG25" i="42" s="1"/>
  <c r="BH25" i="42" s="1"/>
  <c r="BI25" i="42" s="1"/>
  <c r="BJ25" i="42" s="1"/>
  <c r="BK25" i="42" s="1"/>
  <c r="BL25" i="42" s="1"/>
  <c r="BM25" i="42" s="1"/>
  <c r="BN25" i="42" s="1"/>
  <c r="BO25" i="42" s="1"/>
  <c r="BP25" i="42" s="1"/>
  <c r="BQ25" i="42" s="1"/>
  <c r="BR25" i="42" s="1"/>
  <c r="BD13" i="42"/>
  <c r="BE13" i="42" s="1"/>
  <c r="BF13" i="42" s="1"/>
  <c r="BG13" i="42" s="1"/>
  <c r="BH13" i="42" s="1"/>
  <c r="BI13" i="42" s="1"/>
  <c r="BJ13" i="42" s="1"/>
  <c r="BK13" i="42" s="1"/>
  <c r="BL13" i="42" s="1"/>
  <c r="BM13" i="42" s="1"/>
  <c r="BN13" i="42" s="1"/>
  <c r="BO13" i="42" s="1"/>
  <c r="BP13" i="42" s="1"/>
  <c r="BQ13" i="42" s="1"/>
  <c r="BR13" i="42" s="1"/>
  <c r="BD7" i="42"/>
  <c r="BE7" i="42" s="1"/>
  <c r="BF7" i="42" s="1"/>
  <c r="BG7" i="42" s="1"/>
  <c r="BH7" i="42" s="1"/>
  <c r="BI7" i="42" s="1"/>
  <c r="BJ7" i="42" s="1"/>
  <c r="BK7" i="42" s="1"/>
  <c r="BL7" i="42" s="1"/>
  <c r="BM7" i="42" s="1"/>
  <c r="BN7" i="42" s="1"/>
  <c r="BO7" i="42" s="1"/>
  <c r="BP7" i="42" s="1"/>
  <c r="BQ7" i="42" s="1"/>
  <c r="BR7" i="42" s="1"/>
  <c r="BD11" i="42"/>
  <c r="BE11" i="42" s="1"/>
  <c r="BF11" i="42" s="1"/>
  <c r="BG11" i="42" s="1"/>
  <c r="BH11" i="42" s="1"/>
  <c r="BI11" i="42" s="1"/>
  <c r="BJ11" i="42" s="1"/>
  <c r="BK11" i="42" s="1"/>
  <c r="BL11" i="42" s="1"/>
  <c r="BM11" i="42" s="1"/>
  <c r="BN11" i="42" s="1"/>
  <c r="BO11" i="42" s="1"/>
  <c r="BP11" i="42" s="1"/>
  <c r="BQ11" i="42" s="1"/>
  <c r="BR11" i="42" s="1"/>
  <c r="BD21" i="42"/>
  <c r="BE21" i="42" s="1"/>
  <c r="BF21" i="42" s="1"/>
  <c r="BG21" i="42" s="1"/>
  <c r="BH21" i="42" s="1"/>
  <c r="BI21" i="42" s="1"/>
  <c r="BJ21" i="42" s="1"/>
  <c r="BK21" i="42" s="1"/>
  <c r="BL21" i="42" s="1"/>
  <c r="BM21" i="42" s="1"/>
  <c r="BN21" i="42" s="1"/>
  <c r="BO21" i="42" s="1"/>
  <c r="BP21" i="42" s="1"/>
  <c r="BQ21" i="42" s="1"/>
  <c r="BR21" i="42" s="1"/>
  <c r="BD16" i="42"/>
  <c r="BE16" i="42" s="1"/>
  <c r="BF16" i="42" s="1"/>
  <c r="BG16" i="42" s="1"/>
  <c r="BH16" i="42" s="1"/>
  <c r="BI16" i="42" s="1"/>
  <c r="BJ16" i="42" s="1"/>
  <c r="BK16" i="42" s="1"/>
  <c r="BL16" i="42" s="1"/>
  <c r="BM16" i="42" s="1"/>
  <c r="BN16" i="42" s="1"/>
  <c r="BO16" i="42" s="1"/>
  <c r="BP16" i="42" s="1"/>
  <c r="BQ16" i="42" s="1"/>
  <c r="BR16" i="42" s="1"/>
  <c r="BD9" i="42"/>
  <c r="BE9" i="42" s="1"/>
  <c r="BF9" i="42" s="1"/>
  <c r="BG9" i="42" s="1"/>
  <c r="BH9" i="42" s="1"/>
  <c r="BI9" i="42" s="1"/>
  <c r="BJ9" i="42" s="1"/>
  <c r="BK9" i="42" s="1"/>
  <c r="BL9" i="42" s="1"/>
  <c r="BM9" i="42" s="1"/>
  <c r="BN9" i="42" s="1"/>
  <c r="BO9" i="42" s="1"/>
  <c r="BP9" i="42" s="1"/>
  <c r="BQ9" i="42" s="1"/>
  <c r="BR9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BD10" i="42"/>
  <c r="BE10" i="42" s="1"/>
  <c r="BF10" i="42" s="1"/>
  <c r="BG10" i="42" s="1"/>
  <c r="BH10" i="42" s="1"/>
  <c r="BI10" i="42" s="1"/>
  <c r="BJ10" i="42" s="1"/>
  <c r="BK10" i="42" s="1"/>
  <c r="BL10" i="42" s="1"/>
  <c r="BM10" i="42" s="1"/>
  <c r="BN10" i="42" s="1"/>
  <c r="BO10" i="42" s="1"/>
  <c r="BP10" i="42" s="1"/>
  <c r="BQ10" i="42" s="1"/>
  <c r="BR10" i="42" s="1"/>
  <c r="AJ12" i="42"/>
  <c r="BD16" i="41"/>
  <c r="BE16" i="41" s="1"/>
  <c r="BF16" i="41" s="1"/>
  <c r="BG16" i="41" s="1"/>
  <c r="BH16" i="41" s="1"/>
  <c r="BI16" i="41" s="1"/>
  <c r="BJ16" i="41" s="1"/>
  <c r="BK16" i="41" s="1"/>
  <c r="BL16" i="41" s="1"/>
  <c r="BM16" i="41" s="1"/>
  <c r="BN16" i="41" s="1"/>
  <c r="BO16" i="41" s="1"/>
  <c r="BP16" i="41" s="1"/>
  <c r="BQ16" i="41" s="1"/>
  <c r="BR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J46" i="49" s="1"/>
  <c r="BK46" i="49" s="1"/>
  <c r="BL46" i="49" s="1"/>
  <c r="BD63" i="49"/>
  <c r="BE63" i="49" s="1"/>
  <c r="BF63" i="49" s="1"/>
  <c r="BG63" i="49" s="1"/>
  <c r="BH63" i="49" s="1"/>
  <c r="BI63" i="49" s="1"/>
  <c r="BJ63" i="49" s="1"/>
  <c r="BK63" i="49" s="1"/>
  <c r="BL63" i="49" s="1"/>
  <c r="BD20" i="51"/>
  <c r="BE20" i="51" s="1"/>
  <c r="BF20" i="51" s="1"/>
  <c r="BG20" i="51" s="1"/>
  <c r="BH20" i="51" s="1"/>
  <c r="BI20" i="51" s="1"/>
  <c r="BJ20" i="51" s="1"/>
  <c r="BK20" i="51" s="1"/>
  <c r="BL20" i="51" s="1"/>
  <c r="BM20" i="51" s="1"/>
  <c r="BN20" i="51" s="1"/>
  <c r="BO20" i="51" s="1"/>
  <c r="BP20" i="51" s="1"/>
  <c r="BQ20" i="51" s="1"/>
  <c r="BR20" i="51" s="1"/>
  <c r="BD11" i="5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AJ15" i="53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31" i="51"/>
  <c r="BE31" i="51" s="1"/>
  <c r="BF31" i="51" s="1"/>
  <c r="BG31" i="51" s="1"/>
  <c r="BH31" i="51" s="1"/>
  <c r="BI31" i="51" s="1"/>
  <c r="BJ31" i="51" s="1"/>
  <c r="BK31" i="51" s="1"/>
  <c r="BL31" i="51" s="1"/>
  <c r="BM31" i="51" s="1"/>
  <c r="BN31" i="51" s="1"/>
  <c r="BO31" i="51" s="1"/>
  <c r="BP31" i="51" s="1"/>
  <c r="BQ31" i="51" s="1"/>
  <c r="BR31" i="51" s="1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J50" i="49"/>
  <c r="AJ33" i="49"/>
  <c r="BD28" i="49"/>
  <c r="BE28" i="49" s="1"/>
  <c r="BF28" i="49" s="1"/>
  <c r="BG28" i="49" s="1"/>
  <c r="BH28" i="49" s="1"/>
  <c r="BI28" i="49" s="1"/>
  <c r="BJ28" i="49" s="1"/>
  <c r="BK28" i="49" s="1"/>
  <c r="BL28" i="49" s="1"/>
  <c r="AJ103" i="47"/>
  <c r="AJ89" i="46"/>
  <c r="BD20" i="43"/>
  <c r="BE20" i="43" s="1"/>
  <c r="BF20" i="43" s="1"/>
  <c r="BG20" i="43" s="1"/>
  <c r="BH20" i="43" s="1"/>
  <c r="BI20" i="43" s="1"/>
  <c r="BJ20" i="43" s="1"/>
  <c r="BK20" i="43" s="1"/>
  <c r="AJ50" i="45"/>
  <c r="AJ49" i="45"/>
  <c r="AJ66" i="44"/>
  <c r="AJ65" i="44"/>
  <c r="BD23" i="43"/>
  <c r="BE23" i="43" s="1"/>
  <c r="BF23" i="43" s="1"/>
  <c r="BG23" i="43" s="1"/>
  <c r="BH23" i="43" s="1"/>
  <c r="BI23" i="43" s="1"/>
  <c r="BJ23" i="43" s="1"/>
  <c r="BK23" i="43" s="1"/>
  <c r="BD29" i="43"/>
  <c r="BE29" i="43" s="1"/>
  <c r="BF29" i="43" s="1"/>
  <c r="BG29" i="43" s="1"/>
  <c r="BH29" i="43" s="1"/>
  <c r="BI29" i="43" s="1"/>
  <c r="BJ29" i="43" s="1"/>
  <c r="BK29" i="43" s="1"/>
  <c r="BD10" i="43"/>
  <c r="BE10" i="43" s="1"/>
  <c r="BF10" i="43" s="1"/>
  <c r="BG10" i="43" s="1"/>
  <c r="BH10" i="43" s="1"/>
  <c r="BI10" i="43" s="1"/>
  <c r="BJ10" i="43" s="1"/>
  <c r="BK10" i="43" s="1"/>
  <c r="BD35" i="43"/>
  <c r="BE35" i="43" s="1"/>
  <c r="BF35" i="43" s="1"/>
  <c r="BG35" i="43" s="1"/>
  <c r="BH35" i="43" s="1"/>
  <c r="BI35" i="43" s="1"/>
  <c r="BJ35" i="43" s="1"/>
  <c r="BK35" i="43" s="1"/>
  <c r="BD13" i="43"/>
  <c r="BE13" i="43" s="1"/>
  <c r="BF13" i="43" s="1"/>
  <c r="BG13" i="43" s="1"/>
  <c r="BH13" i="43" s="1"/>
  <c r="BI13" i="43" s="1"/>
  <c r="BJ13" i="43" s="1"/>
  <c r="BK13" i="43" s="1"/>
  <c r="BD22" i="43"/>
  <c r="BE22" i="43" s="1"/>
  <c r="BF22" i="43" s="1"/>
  <c r="BG22" i="43" s="1"/>
  <c r="BH22" i="43" s="1"/>
  <c r="BI22" i="43" s="1"/>
  <c r="BJ22" i="43" s="1"/>
  <c r="BK22" i="43" s="1"/>
  <c r="AJ24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28" i="43"/>
  <c r="BD25" i="43"/>
  <c r="BE25" i="43" s="1"/>
  <c r="BF25" i="43" s="1"/>
  <c r="BG25" i="43" s="1"/>
  <c r="BH25" i="43" s="1"/>
  <c r="BI25" i="43" s="1"/>
  <c r="BJ25" i="43" s="1"/>
  <c r="BK25" i="43" s="1"/>
  <c r="BD44" i="43"/>
  <c r="BE44" i="43" s="1"/>
  <c r="BF44" i="43" s="1"/>
  <c r="BG44" i="43" s="1"/>
  <c r="BH44" i="43" s="1"/>
  <c r="BI44" i="43" s="1"/>
  <c r="BJ44" i="43" s="1"/>
  <c r="BK44" i="43" s="1"/>
  <c r="BD16" i="43"/>
  <c r="BE16" i="43" s="1"/>
  <c r="BF16" i="43" s="1"/>
  <c r="BG16" i="43" s="1"/>
  <c r="BH16" i="43" s="1"/>
  <c r="BI16" i="43" s="1"/>
  <c r="BJ16" i="43" s="1"/>
  <c r="BK16" i="43" s="1"/>
  <c r="BD27" i="43"/>
  <c r="BE27" i="43" s="1"/>
  <c r="BF27" i="43" s="1"/>
  <c r="BG27" i="43" s="1"/>
  <c r="BH27" i="43" s="1"/>
  <c r="BI27" i="43" s="1"/>
  <c r="BJ27" i="43" s="1"/>
  <c r="BK27" i="43" s="1"/>
  <c r="BD8" i="43"/>
  <c r="BE8" i="43" s="1"/>
  <c r="BF8" i="43" s="1"/>
  <c r="BG8" i="43" s="1"/>
  <c r="BH8" i="43" s="1"/>
  <c r="BI8" i="43" s="1"/>
  <c r="BJ8" i="43" s="1"/>
  <c r="BK8" i="43" s="1"/>
  <c r="AH35" i="34"/>
  <c r="AI35" i="34" s="1"/>
  <c r="AL67" i="37"/>
  <c r="AM67" i="37" s="1"/>
  <c r="AL65" i="37"/>
  <c r="AM65" i="37" s="1"/>
  <c r="AJ47" i="42"/>
  <c r="AJ29" i="41"/>
  <c r="AJ28" i="41"/>
  <c r="AJ21" i="53"/>
  <c r="AJ20" i="53"/>
  <c r="AJ13" i="53"/>
  <c r="AJ7" i="52"/>
  <c r="AJ39" i="51"/>
  <c r="AJ38" i="51"/>
  <c r="AJ35" i="51"/>
  <c r="AJ30" i="51"/>
  <c r="AJ37" i="51"/>
  <c r="AJ29" i="51"/>
  <c r="AJ27" i="51"/>
  <c r="AJ31" i="50"/>
  <c r="BD34" i="50"/>
  <c r="BE34" i="50" s="1"/>
  <c r="BF34" i="50" s="1"/>
  <c r="BG34" i="50" s="1"/>
  <c r="BH34" i="50" s="1"/>
  <c r="BI34" i="50" s="1"/>
  <c r="BJ34" i="50" s="1"/>
  <c r="BK34" i="50" s="1"/>
  <c r="BL34" i="50" s="1"/>
  <c r="BM34" i="50" s="1"/>
  <c r="BN34" i="50" s="1"/>
  <c r="BO34" i="50" s="1"/>
  <c r="BP34" i="50" s="1"/>
  <c r="BQ34" i="50" s="1"/>
  <c r="BR34" i="50" s="1"/>
  <c r="BD5" i="50"/>
  <c r="BE5" i="50" s="1"/>
  <c r="BF5" i="50" s="1"/>
  <c r="BG5" i="50" s="1"/>
  <c r="BH5" i="50" s="1"/>
  <c r="BI5" i="50" s="1"/>
  <c r="BJ5" i="50" s="1"/>
  <c r="BK5" i="50" s="1"/>
  <c r="BL5" i="50" s="1"/>
  <c r="BM5" i="50" s="1"/>
  <c r="BN5" i="50" s="1"/>
  <c r="BO5" i="50" s="1"/>
  <c r="BP5" i="50" s="1"/>
  <c r="BQ5" i="50" s="1"/>
  <c r="BR5" i="50" s="1"/>
  <c r="AJ9" i="50"/>
  <c r="AJ14" i="50"/>
  <c r="BD26" i="50"/>
  <c r="BE26" i="50" s="1"/>
  <c r="BF26" i="50" s="1"/>
  <c r="BG26" i="50" s="1"/>
  <c r="BH26" i="50" s="1"/>
  <c r="BI26" i="50" s="1"/>
  <c r="BJ26" i="50" s="1"/>
  <c r="BK26" i="50" s="1"/>
  <c r="BL26" i="50" s="1"/>
  <c r="BM26" i="50" s="1"/>
  <c r="BN26" i="50" s="1"/>
  <c r="BO26" i="50" s="1"/>
  <c r="BP26" i="50" s="1"/>
  <c r="BQ26" i="50" s="1"/>
  <c r="BR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32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J21" i="50" s="1"/>
  <c r="BK21" i="50" s="1"/>
  <c r="BL21" i="50" s="1"/>
  <c r="BM21" i="50" s="1"/>
  <c r="BN21" i="50" s="1"/>
  <c r="BO21" i="50" s="1"/>
  <c r="BP21" i="50" s="1"/>
  <c r="BQ21" i="50" s="1"/>
  <c r="BR21" i="50" s="1"/>
  <c r="BD27" i="50"/>
  <c r="BE27" i="50" s="1"/>
  <c r="BF27" i="50" s="1"/>
  <c r="BG27" i="50" s="1"/>
  <c r="BH27" i="50" s="1"/>
  <c r="BI27" i="50" s="1"/>
  <c r="BJ27" i="50" s="1"/>
  <c r="BK27" i="50" s="1"/>
  <c r="BL27" i="50" s="1"/>
  <c r="BM27" i="50" s="1"/>
  <c r="BN27" i="50" s="1"/>
  <c r="BO27" i="50" s="1"/>
  <c r="BP27" i="50" s="1"/>
  <c r="BQ27" i="50" s="1"/>
  <c r="BR27" i="50" s="1"/>
  <c r="BD11" i="50"/>
  <c r="BE11" i="50" s="1"/>
  <c r="BF11" i="50" s="1"/>
  <c r="BG11" i="50" s="1"/>
  <c r="BH11" i="50" s="1"/>
  <c r="BI11" i="50" s="1"/>
  <c r="BJ11" i="50" s="1"/>
  <c r="BK11" i="50" s="1"/>
  <c r="BL11" i="50" s="1"/>
  <c r="BM11" i="50" s="1"/>
  <c r="BN11" i="50" s="1"/>
  <c r="BO11" i="50" s="1"/>
  <c r="BP11" i="50" s="1"/>
  <c r="BQ11" i="50" s="1"/>
  <c r="BR11" i="50" s="1"/>
  <c r="AJ28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7" i="50"/>
  <c r="BD10" i="50"/>
  <c r="BE10" i="50" s="1"/>
  <c r="BF10" i="50" s="1"/>
  <c r="BG10" i="50" s="1"/>
  <c r="BH10" i="50" s="1"/>
  <c r="BI10" i="50" s="1"/>
  <c r="BJ10" i="50" s="1"/>
  <c r="BK10" i="50" s="1"/>
  <c r="BL10" i="50" s="1"/>
  <c r="BM10" i="50" s="1"/>
  <c r="BN10" i="50" s="1"/>
  <c r="BO10" i="50" s="1"/>
  <c r="BP10" i="50" s="1"/>
  <c r="BQ10" i="50" s="1"/>
  <c r="BR10" i="50" s="1"/>
  <c r="BD13" i="50"/>
  <c r="BE13" i="50" s="1"/>
  <c r="BF13" i="50" s="1"/>
  <c r="BG13" i="50" s="1"/>
  <c r="BH13" i="50" s="1"/>
  <c r="BI13" i="50" s="1"/>
  <c r="BJ13" i="50" s="1"/>
  <c r="BK13" i="50" s="1"/>
  <c r="BL13" i="50" s="1"/>
  <c r="BM13" i="50" s="1"/>
  <c r="BN13" i="50" s="1"/>
  <c r="BO13" i="50" s="1"/>
  <c r="BP13" i="50" s="1"/>
  <c r="BQ13" i="50" s="1"/>
  <c r="BR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67" i="49"/>
  <c r="AJ59" i="49"/>
  <c r="AJ55" i="49"/>
  <c r="AJ56" i="49"/>
  <c r="AJ63" i="49"/>
  <c r="AJ27" i="49"/>
  <c r="AJ52" i="49"/>
  <c r="AJ16" i="49"/>
  <c r="AJ53" i="49"/>
  <c r="AJ37" i="48"/>
  <c r="AJ33" i="48"/>
  <c r="AJ36" i="48"/>
  <c r="AJ35" i="48"/>
  <c r="AJ19" i="48"/>
  <c r="BD34" i="48"/>
  <c r="BE34" i="48" s="1"/>
  <c r="BF34" i="48" s="1"/>
  <c r="BG34" i="48" s="1"/>
  <c r="BH34" i="48" s="1"/>
  <c r="BI34" i="48" s="1"/>
  <c r="BJ34" i="48" s="1"/>
  <c r="BK34" i="48" s="1"/>
  <c r="BL34" i="48" s="1"/>
  <c r="BM34" i="48" s="1"/>
  <c r="BN34" i="48" s="1"/>
  <c r="BO34" i="48" s="1"/>
  <c r="BP34" i="48" s="1"/>
  <c r="BQ34" i="48" s="1"/>
  <c r="BR34" i="48" s="1"/>
  <c r="BD24" i="48"/>
  <c r="BE24" i="48" s="1"/>
  <c r="BF24" i="48" s="1"/>
  <c r="BG24" i="48" s="1"/>
  <c r="BH24" i="48" s="1"/>
  <c r="BI24" i="48" s="1"/>
  <c r="BJ24" i="48" s="1"/>
  <c r="BK24" i="48" s="1"/>
  <c r="BL24" i="48" s="1"/>
  <c r="BM24" i="48" s="1"/>
  <c r="BN24" i="48" s="1"/>
  <c r="BO24" i="48" s="1"/>
  <c r="BP24" i="48" s="1"/>
  <c r="BQ24" i="48" s="1"/>
  <c r="BR24" i="48" s="1"/>
  <c r="BD38" i="48"/>
  <c r="BE38" i="48" s="1"/>
  <c r="BF38" i="48" s="1"/>
  <c r="BG38" i="48" s="1"/>
  <c r="BH38" i="48" s="1"/>
  <c r="BI38" i="48" s="1"/>
  <c r="BJ38" i="48" s="1"/>
  <c r="BK38" i="48" s="1"/>
  <c r="BL38" i="48" s="1"/>
  <c r="BM38" i="48" s="1"/>
  <c r="BN38" i="48" s="1"/>
  <c r="BO38" i="48" s="1"/>
  <c r="BP38" i="48" s="1"/>
  <c r="BQ38" i="48" s="1"/>
  <c r="BR38" i="48" s="1"/>
  <c r="BD47" i="48"/>
  <c r="BE47" i="48" s="1"/>
  <c r="BF47" i="48" s="1"/>
  <c r="BG47" i="48" s="1"/>
  <c r="BH47" i="48" s="1"/>
  <c r="BI47" i="48" s="1"/>
  <c r="BJ47" i="48" s="1"/>
  <c r="BK47" i="48" s="1"/>
  <c r="BL47" i="48" s="1"/>
  <c r="BM47" i="48" s="1"/>
  <c r="BN47" i="48" s="1"/>
  <c r="BO47" i="48" s="1"/>
  <c r="BP47" i="48" s="1"/>
  <c r="BQ47" i="48" s="1"/>
  <c r="BR47" i="48" s="1"/>
  <c r="AJ21" i="48"/>
  <c r="AJ42" i="47"/>
  <c r="AJ50" i="47"/>
  <c r="AJ26" i="47"/>
  <c r="AJ38" i="46"/>
  <c r="AJ45" i="46"/>
  <c r="AJ37" i="46"/>
  <c r="AJ23" i="46"/>
  <c r="AJ44" i="46"/>
  <c r="AJ42" i="46"/>
  <c r="AJ31" i="46"/>
  <c r="AJ32" i="46"/>
  <c r="AJ22" i="46"/>
  <c r="BD60" i="49"/>
  <c r="BE60" i="49" s="1"/>
  <c r="BF60" i="49" s="1"/>
  <c r="BG60" i="49" s="1"/>
  <c r="BH60" i="49" s="1"/>
  <c r="BI60" i="49" s="1"/>
  <c r="BJ60" i="49" s="1"/>
  <c r="BK60" i="49" s="1"/>
  <c r="BL60" i="49" s="1"/>
  <c r="AJ22" i="53"/>
  <c r="AJ8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J25" i="53" s="1"/>
  <c r="BK25" i="53" s="1"/>
  <c r="BL25" i="53" s="1"/>
  <c r="BM25" i="53" s="1"/>
  <c r="BN25" i="53" s="1"/>
  <c r="BO25" i="53" s="1"/>
  <c r="BP25" i="53" s="1"/>
  <c r="BQ25" i="53" s="1"/>
  <c r="BR25" i="53" s="1"/>
  <c r="BD16" i="53"/>
  <c r="BE16" i="53" s="1"/>
  <c r="BF16" i="53" s="1"/>
  <c r="BG16" i="53" s="1"/>
  <c r="BH16" i="53" s="1"/>
  <c r="BI16" i="53" s="1"/>
  <c r="BJ16" i="53" s="1"/>
  <c r="BK16" i="53" s="1"/>
  <c r="BL16" i="53" s="1"/>
  <c r="BM16" i="53" s="1"/>
  <c r="BN16" i="53" s="1"/>
  <c r="BO16" i="53" s="1"/>
  <c r="BP16" i="53" s="1"/>
  <c r="BQ16" i="53" s="1"/>
  <c r="BR16" i="53" s="1"/>
  <c r="BD24" i="53"/>
  <c r="BE24" i="53" s="1"/>
  <c r="BF24" i="53" s="1"/>
  <c r="BG24" i="53" s="1"/>
  <c r="BH24" i="53" s="1"/>
  <c r="BI24" i="53" s="1"/>
  <c r="BJ24" i="53" s="1"/>
  <c r="BK24" i="53" s="1"/>
  <c r="BL24" i="53" s="1"/>
  <c r="BM24" i="53" s="1"/>
  <c r="BN24" i="53" s="1"/>
  <c r="BO24" i="53" s="1"/>
  <c r="BP24" i="53" s="1"/>
  <c r="BQ24" i="53" s="1"/>
  <c r="BR24" i="53" s="1"/>
  <c r="BD6" i="53"/>
  <c r="BE6" i="53" s="1"/>
  <c r="BF6" i="53" s="1"/>
  <c r="BG6" i="53" s="1"/>
  <c r="BH6" i="53" s="1"/>
  <c r="BI6" i="53" s="1"/>
  <c r="BJ6" i="53" s="1"/>
  <c r="BK6" i="53" s="1"/>
  <c r="BL6" i="53" s="1"/>
  <c r="BM6" i="53" s="1"/>
  <c r="BN6" i="53" s="1"/>
  <c r="BO6" i="53" s="1"/>
  <c r="BP6" i="53" s="1"/>
  <c r="BQ6" i="53" s="1"/>
  <c r="BR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J5" i="53" s="1"/>
  <c r="BK5" i="53" s="1"/>
  <c r="BL5" i="53" s="1"/>
  <c r="BM5" i="53" s="1"/>
  <c r="BN5" i="53" s="1"/>
  <c r="BO5" i="53" s="1"/>
  <c r="BP5" i="53" s="1"/>
  <c r="BQ5" i="53" s="1"/>
  <c r="BR5" i="53" s="1"/>
  <c r="BD27" i="53"/>
  <c r="BE27" i="53" s="1"/>
  <c r="BF27" i="53" s="1"/>
  <c r="BG27" i="53" s="1"/>
  <c r="BH27" i="53" s="1"/>
  <c r="BI27" i="53" s="1"/>
  <c r="BJ27" i="53" s="1"/>
  <c r="BK27" i="53" s="1"/>
  <c r="BL27" i="53" s="1"/>
  <c r="BM27" i="53" s="1"/>
  <c r="BN27" i="53" s="1"/>
  <c r="BO27" i="53" s="1"/>
  <c r="BP27" i="53" s="1"/>
  <c r="BQ27" i="53" s="1"/>
  <c r="BR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J22" i="51" s="1"/>
  <c r="BK22" i="51" s="1"/>
  <c r="BL22" i="51" s="1"/>
  <c r="BM22" i="51" s="1"/>
  <c r="BN22" i="51" s="1"/>
  <c r="BO22" i="51" s="1"/>
  <c r="BP22" i="51" s="1"/>
  <c r="BQ22" i="51" s="1"/>
  <c r="BR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4" i="51"/>
  <c r="BE34" i="51" s="1"/>
  <c r="BF34" i="51" s="1"/>
  <c r="BG34" i="51" s="1"/>
  <c r="BH34" i="51" s="1"/>
  <c r="BI34" i="51" s="1"/>
  <c r="BJ34" i="51" s="1"/>
  <c r="BK34" i="51" s="1"/>
  <c r="BL34" i="51" s="1"/>
  <c r="BM34" i="51" s="1"/>
  <c r="BN34" i="51" s="1"/>
  <c r="BO34" i="51" s="1"/>
  <c r="BP34" i="51" s="1"/>
  <c r="BQ34" i="51" s="1"/>
  <c r="BR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BD14" i="48"/>
  <c r="BE14" i="48" s="1"/>
  <c r="BF14" i="48" s="1"/>
  <c r="BG14" i="48" s="1"/>
  <c r="BH14" i="48" s="1"/>
  <c r="BI14" i="48" s="1"/>
  <c r="BJ14" i="48" s="1"/>
  <c r="BK14" i="48" s="1"/>
  <c r="BL14" i="48" s="1"/>
  <c r="BM14" i="48" s="1"/>
  <c r="BN14" i="48" s="1"/>
  <c r="BO14" i="48" s="1"/>
  <c r="BP14" i="48" s="1"/>
  <c r="BQ14" i="48" s="1"/>
  <c r="BR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AM98" i="46" s="1"/>
  <c r="BD25" i="46"/>
  <c r="BE25" i="46" s="1"/>
  <c r="BF25" i="46" s="1"/>
  <c r="BG25" i="46" s="1"/>
  <c r="BH25" i="46" s="1"/>
  <c r="BI25" i="46" s="1"/>
  <c r="BJ25" i="46" s="1"/>
  <c r="BK25" i="46" s="1"/>
  <c r="BL25" i="46" s="1"/>
  <c r="BD31" i="46"/>
  <c r="BE31" i="46" s="1"/>
  <c r="BF31" i="46" s="1"/>
  <c r="BG31" i="46" s="1"/>
  <c r="BH31" i="46" s="1"/>
  <c r="BI31" i="46" s="1"/>
  <c r="BJ31" i="46" s="1"/>
  <c r="BK31" i="46" s="1"/>
  <c r="BL31" i="46" s="1"/>
  <c r="AJ12" i="46"/>
  <c r="AJ16" i="50"/>
  <c r="AJ15" i="50"/>
  <c r="BD19" i="48"/>
  <c r="BE19" i="48" s="1"/>
  <c r="BF19" i="48" s="1"/>
  <c r="BG19" i="48" s="1"/>
  <c r="BH19" i="48" s="1"/>
  <c r="BI19" i="48" s="1"/>
  <c r="BJ19" i="48" s="1"/>
  <c r="BK19" i="48" s="1"/>
  <c r="BL19" i="48" s="1"/>
  <c r="BM19" i="48" s="1"/>
  <c r="BN19" i="48" s="1"/>
  <c r="BO19" i="48" s="1"/>
  <c r="BP19" i="48" s="1"/>
  <c r="BQ19" i="48" s="1"/>
  <c r="BR19" i="48" s="1"/>
  <c r="BD23" i="48"/>
  <c r="BE23" i="48" s="1"/>
  <c r="BF23" i="48" s="1"/>
  <c r="BG23" i="48" s="1"/>
  <c r="BH23" i="48" s="1"/>
  <c r="BI23" i="48" s="1"/>
  <c r="BJ23" i="48" s="1"/>
  <c r="BK23" i="48" s="1"/>
  <c r="BL23" i="48" s="1"/>
  <c r="BM23" i="48" s="1"/>
  <c r="BN23" i="48" s="1"/>
  <c r="BO23" i="48" s="1"/>
  <c r="BP23" i="48" s="1"/>
  <c r="BQ23" i="48" s="1"/>
  <c r="BR23" i="48" s="1"/>
  <c r="BD5" i="48"/>
  <c r="BE5" i="48" s="1"/>
  <c r="BF5" i="48" s="1"/>
  <c r="BG5" i="48" s="1"/>
  <c r="BH5" i="48" s="1"/>
  <c r="BI5" i="48" s="1"/>
  <c r="BJ5" i="48" s="1"/>
  <c r="BK5" i="48" s="1"/>
  <c r="BL5" i="48" s="1"/>
  <c r="BM5" i="48" s="1"/>
  <c r="BN5" i="48" s="1"/>
  <c r="BO5" i="48" s="1"/>
  <c r="BP5" i="48" s="1"/>
  <c r="BQ5" i="48" s="1"/>
  <c r="BR5" i="48" s="1"/>
  <c r="BD13" i="48"/>
  <c r="BE13" i="48" s="1"/>
  <c r="BF13" i="48" s="1"/>
  <c r="BG13" i="48" s="1"/>
  <c r="BH13" i="48" s="1"/>
  <c r="BI13" i="48" s="1"/>
  <c r="BJ13" i="48" s="1"/>
  <c r="BK13" i="48" s="1"/>
  <c r="BL13" i="48" s="1"/>
  <c r="BM13" i="48" s="1"/>
  <c r="BN13" i="48" s="1"/>
  <c r="BO13" i="48" s="1"/>
  <c r="BP13" i="48" s="1"/>
  <c r="BQ13" i="48" s="1"/>
  <c r="BR13" i="48" s="1"/>
  <c r="BD10" i="48"/>
  <c r="BE10" i="48" s="1"/>
  <c r="BF10" i="48" s="1"/>
  <c r="BG10" i="48" s="1"/>
  <c r="BH10" i="48" s="1"/>
  <c r="BI10" i="48" s="1"/>
  <c r="BJ10" i="48" s="1"/>
  <c r="BK10" i="48" s="1"/>
  <c r="BL10" i="48" s="1"/>
  <c r="BM10" i="48" s="1"/>
  <c r="BN10" i="48" s="1"/>
  <c r="BO10" i="48" s="1"/>
  <c r="BP10" i="48" s="1"/>
  <c r="BQ10" i="48" s="1"/>
  <c r="BR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8" i="50"/>
  <c r="BD44" i="48"/>
  <c r="BE44" i="48" s="1"/>
  <c r="BF44" i="48" s="1"/>
  <c r="BG44" i="48" s="1"/>
  <c r="BH44" i="48" s="1"/>
  <c r="BI44" i="48" s="1"/>
  <c r="BJ44" i="48" s="1"/>
  <c r="BK44" i="48" s="1"/>
  <c r="BL44" i="48" s="1"/>
  <c r="BM44" i="48" s="1"/>
  <c r="BN44" i="48" s="1"/>
  <c r="BO44" i="48" s="1"/>
  <c r="BP44" i="48" s="1"/>
  <c r="BQ44" i="48" s="1"/>
  <c r="BR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102" i="49"/>
  <c r="AJ101" i="49"/>
  <c r="AJ48" i="47"/>
  <c r="BD20" i="49"/>
  <c r="BE20" i="49" s="1"/>
  <c r="BF20" i="49" s="1"/>
  <c r="BG20" i="49" s="1"/>
  <c r="BH20" i="49" s="1"/>
  <c r="BI20" i="49" s="1"/>
  <c r="BJ20" i="49" s="1"/>
  <c r="BK20" i="49" s="1"/>
  <c r="BL20" i="49" s="1"/>
  <c r="BD8" i="49"/>
  <c r="BE8" i="49" s="1"/>
  <c r="BF8" i="49" s="1"/>
  <c r="BG8" i="49" s="1"/>
  <c r="BH8" i="49" s="1"/>
  <c r="BI8" i="49" s="1"/>
  <c r="BJ8" i="49" s="1"/>
  <c r="BK8" i="49" s="1"/>
  <c r="BL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D62" i="49"/>
  <c r="BE62" i="49" s="1"/>
  <c r="BF62" i="49" s="1"/>
  <c r="BG62" i="49" s="1"/>
  <c r="BH62" i="49" s="1"/>
  <c r="BI62" i="49" s="1"/>
  <c r="BJ62" i="49" s="1"/>
  <c r="BK62" i="49" s="1"/>
  <c r="BL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AL134" i="49" s="1"/>
  <c r="AM134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AJ109" i="49"/>
  <c r="BD36" i="49"/>
  <c r="BE36" i="49" s="1"/>
  <c r="BF36" i="49" s="1"/>
  <c r="BG36" i="49" s="1"/>
  <c r="BH36" i="49" s="1"/>
  <c r="BI36" i="49" s="1"/>
  <c r="BJ36" i="49" s="1"/>
  <c r="BK36" i="49" s="1"/>
  <c r="BL36" i="49" s="1"/>
  <c r="BD14" i="49"/>
  <c r="BE14" i="49" s="1"/>
  <c r="BF14" i="49" s="1"/>
  <c r="BG14" i="49" s="1"/>
  <c r="BH14" i="49" s="1"/>
  <c r="BI14" i="49" s="1"/>
  <c r="BJ14" i="49" s="1"/>
  <c r="BK14" i="49" s="1"/>
  <c r="BL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AL120" i="49" s="1"/>
  <c r="AM120" i="49" s="1"/>
  <c r="BD55" i="49"/>
  <c r="BE55" i="49" s="1"/>
  <c r="BF55" i="49" s="1"/>
  <c r="BG55" i="49" s="1"/>
  <c r="BH55" i="49" s="1"/>
  <c r="BI55" i="49" s="1"/>
  <c r="BJ55" i="49" s="1"/>
  <c r="BK55" i="49" s="1"/>
  <c r="BL55" i="49" s="1"/>
  <c r="AL156" i="49" s="1"/>
  <c r="AM156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D9" i="49"/>
  <c r="BE9" i="49" s="1"/>
  <c r="BF9" i="49" s="1"/>
  <c r="BG9" i="49" s="1"/>
  <c r="BH9" i="49" s="1"/>
  <c r="BI9" i="49" s="1"/>
  <c r="BJ9" i="49" s="1"/>
  <c r="BK9" i="49" s="1"/>
  <c r="BL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D43" i="49"/>
  <c r="BE43" i="49" s="1"/>
  <c r="BF43" i="49" s="1"/>
  <c r="BG43" i="49" s="1"/>
  <c r="BH43" i="49" s="1"/>
  <c r="BI43" i="49" s="1"/>
  <c r="BJ43" i="49" s="1"/>
  <c r="BK43" i="49" s="1"/>
  <c r="BL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D16" i="49"/>
  <c r="BE16" i="49" s="1"/>
  <c r="BF16" i="49" s="1"/>
  <c r="BG16" i="49" s="1"/>
  <c r="BH16" i="49" s="1"/>
  <c r="BI16" i="49" s="1"/>
  <c r="BJ16" i="49" s="1"/>
  <c r="BK16" i="49" s="1"/>
  <c r="BL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D6" i="49"/>
  <c r="BE6" i="49" s="1"/>
  <c r="BF6" i="49" s="1"/>
  <c r="BG6" i="49" s="1"/>
  <c r="BH6" i="49" s="1"/>
  <c r="BI6" i="49" s="1"/>
  <c r="BJ6" i="49" s="1"/>
  <c r="BK6" i="49" s="1"/>
  <c r="BL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AL146" i="49" s="1"/>
  <c r="AM146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D7" i="49"/>
  <c r="BE7" i="49" s="1"/>
  <c r="BF7" i="49" s="1"/>
  <c r="BG7" i="49" s="1"/>
  <c r="BH7" i="49" s="1"/>
  <c r="BI7" i="49" s="1"/>
  <c r="BJ7" i="49" s="1"/>
  <c r="BK7" i="49" s="1"/>
  <c r="BL7" i="49" s="1"/>
  <c r="BD12" i="49"/>
  <c r="BE12" i="49" s="1"/>
  <c r="BF12" i="49" s="1"/>
  <c r="BG12" i="49" s="1"/>
  <c r="BH12" i="49" s="1"/>
  <c r="BI12" i="49" s="1"/>
  <c r="BJ12" i="49" s="1"/>
  <c r="BK12" i="49" s="1"/>
  <c r="BL12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D34" i="49"/>
  <c r="BE34" i="49" s="1"/>
  <c r="BF34" i="49" s="1"/>
  <c r="BG34" i="49" s="1"/>
  <c r="BH34" i="49" s="1"/>
  <c r="BI34" i="49" s="1"/>
  <c r="BJ34" i="49" s="1"/>
  <c r="BK34" i="49" s="1"/>
  <c r="BL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AL148" i="49" s="1"/>
  <c r="AM148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J7" i="48" s="1"/>
  <c r="BK7" i="48" s="1"/>
  <c r="BL7" i="48" s="1"/>
  <c r="BM7" i="48" s="1"/>
  <c r="BN7" i="48" s="1"/>
  <c r="BO7" i="48" s="1"/>
  <c r="BP7" i="48" s="1"/>
  <c r="BQ7" i="48" s="1"/>
  <c r="BR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J15" i="48" s="1"/>
  <c r="BK15" i="48" s="1"/>
  <c r="BL15" i="48" s="1"/>
  <c r="BM15" i="48" s="1"/>
  <c r="BN15" i="48" s="1"/>
  <c r="BO15" i="48" s="1"/>
  <c r="BP15" i="48" s="1"/>
  <c r="BQ15" i="48" s="1"/>
  <c r="BR15" i="48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BJ6" i="48" s="1"/>
  <c r="BK6" i="48" s="1"/>
  <c r="BL6" i="48" s="1"/>
  <c r="BM6" i="48" s="1"/>
  <c r="BN6" i="48" s="1"/>
  <c r="BO6" i="48" s="1"/>
  <c r="BP6" i="48" s="1"/>
  <c r="BQ6" i="48" s="1"/>
  <c r="BR6" i="48" s="1"/>
  <c r="AJ22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11" i="50"/>
  <c r="AJ24" i="51"/>
  <c r="BD25" i="49"/>
  <c r="BE25" i="49" s="1"/>
  <c r="BF25" i="49" s="1"/>
  <c r="BG25" i="49" s="1"/>
  <c r="BH25" i="49" s="1"/>
  <c r="BI25" i="49" s="1"/>
  <c r="BJ25" i="49" s="1"/>
  <c r="BK25" i="49" s="1"/>
  <c r="BL25" i="49" s="1"/>
  <c r="AJ6" i="53"/>
  <c r="AJ6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5" i="53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66" i="46"/>
  <c r="AJ65" i="46"/>
  <c r="BD43" i="46"/>
  <c r="BE43" i="46" s="1"/>
  <c r="BF43" i="46" s="1"/>
  <c r="BG43" i="46" s="1"/>
  <c r="BH43" i="46" s="1"/>
  <c r="BI43" i="46" s="1"/>
  <c r="BJ43" i="46" s="1"/>
  <c r="BK43" i="46" s="1"/>
  <c r="BL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D36" i="46"/>
  <c r="BE36" i="46" s="1"/>
  <c r="BF36" i="46" s="1"/>
  <c r="BG36" i="46" s="1"/>
  <c r="BH36" i="46" s="1"/>
  <c r="BI36" i="46" s="1"/>
  <c r="BJ36" i="46" s="1"/>
  <c r="BK36" i="46" s="1"/>
  <c r="BL36" i="46" s="1"/>
  <c r="BD28" i="46"/>
  <c r="BE28" i="46" s="1"/>
  <c r="BF28" i="46" s="1"/>
  <c r="BG28" i="46" s="1"/>
  <c r="BH28" i="46" s="1"/>
  <c r="BI28" i="46" s="1"/>
  <c r="BJ28" i="46" s="1"/>
  <c r="BK28" i="46" s="1"/>
  <c r="BL28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BD7" i="46"/>
  <c r="BE7" i="46" s="1"/>
  <c r="BF7" i="46" s="1"/>
  <c r="BG7" i="46" s="1"/>
  <c r="BH7" i="46" s="1"/>
  <c r="BI7" i="46" s="1"/>
  <c r="BJ7" i="46" s="1"/>
  <c r="BK7" i="46" s="1"/>
  <c r="BL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J17" i="46" s="1"/>
  <c r="BK17" i="46" s="1"/>
  <c r="BL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D19" i="46"/>
  <c r="BE19" i="46" s="1"/>
  <c r="BF19" i="46" s="1"/>
  <c r="BG19" i="46" s="1"/>
  <c r="BH19" i="46" s="1"/>
  <c r="BI19" i="46" s="1"/>
  <c r="BJ19" i="46" s="1"/>
  <c r="BK19" i="46" s="1"/>
  <c r="BL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AM94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J34" i="46" s="1"/>
  <c r="BK34" i="46" s="1"/>
  <c r="BL34" i="46" s="1"/>
  <c r="BD15" i="46"/>
  <c r="BE15" i="46" s="1"/>
  <c r="BF15" i="46" s="1"/>
  <c r="BG15" i="46" s="1"/>
  <c r="BH15" i="46" s="1"/>
  <c r="BI15" i="46" s="1"/>
  <c r="BJ15" i="46" s="1"/>
  <c r="BK15" i="46" s="1"/>
  <c r="BL15" i="46" s="1"/>
  <c r="BM15" i="46" s="1"/>
  <c r="BN15" i="46" s="1"/>
  <c r="BO15" i="46" s="1"/>
  <c r="BP15" i="46" s="1"/>
  <c r="BQ15" i="46" s="1"/>
  <c r="BR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AJ88" i="47"/>
  <c r="AJ87" i="47"/>
  <c r="AJ21" i="46"/>
  <c r="AJ15" i="46"/>
  <c r="AJ16" i="46"/>
  <c r="AJ21" i="47"/>
  <c r="AJ86" i="47"/>
  <c r="AJ85" i="47"/>
  <c r="AJ84" i="47"/>
  <c r="AJ83" i="47"/>
  <c r="AJ12" i="47"/>
  <c r="AJ9" i="47"/>
  <c r="BD9" i="43"/>
  <c r="BE9" i="43" s="1"/>
  <c r="BF9" i="43" s="1"/>
  <c r="BG9" i="43" s="1"/>
  <c r="BH9" i="43" s="1"/>
  <c r="BI9" i="43" s="1"/>
  <c r="BJ9" i="43" s="1"/>
  <c r="BK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AJ14" i="41"/>
  <c r="AJ38" i="42"/>
  <c r="AJ24" i="41"/>
  <c r="AJ15" i="37"/>
  <c r="BD18" i="43"/>
  <c r="BE18" i="43" s="1"/>
  <c r="BF18" i="43" s="1"/>
  <c r="BG18" i="43" s="1"/>
  <c r="BH18" i="43" s="1"/>
  <c r="BI18" i="43" s="1"/>
  <c r="BJ18" i="43" s="1"/>
  <c r="BK18" i="43" s="1"/>
  <c r="AJ37" i="42"/>
  <c r="AJ36" i="42"/>
  <c r="BD19" i="43"/>
  <c r="BE19" i="43" s="1"/>
  <c r="BF19" i="43" s="1"/>
  <c r="BG19" i="43" s="1"/>
  <c r="BH19" i="43" s="1"/>
  <c r="BI19" i="43" s="1"/>
  <c r="BJ19" i="43" s="1"/>
  <c r="BK19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40" i="43"/>
  <c r="BE40" i="43" s="1"/>
  <c r="BF40" i="43" s="1"/>
  <c r="BG40" i="43" s="1"/>
  <c r="BH40" i="43" s="1"/>
  <c r="BI40" i="43" s="1"/>
  <c r="BJ40" i="43" s="1"/>
  <c r="BK40" i="43" s="1"/>
  <c r="BD43" i="43"/>
  <c r="BE43" i="43" s="1"/>
  <c r="BF43" i="43" s="1"/>
  <c r="BG43" i="43" s="1"/>
  <c r="BH43" i="43" s="1"/>
  <c r="BI43" i="43" s="1"/>
  <c r="BJ43" i="43" s="1"/>
  <c r="BK43" i="43" s="1"/>
  <c r="AJ55" i="44"/>
  <c r="AJ29" i="44"/>
  <c r="AJ41" i="45"/>
  <c r="AJ54" i="44"/>
  <c r="AJ53" i="44"/>
  <c r="AJ89" i="45"/>
  <c r="AJ88" i="45"/>
  <c r="AJ15" i="45"/>
  <c r="AJ52" i="44"/>
  <c r="AJ51" i="44"/>
  <c r="AJ30" i="44"/>
  <c r="AJ86" i="45"/>
  <c r="AJ87" i="45"/>
  <c r="BD17" i="43"/>
  <c r="BE17" i="43" s="1"/>
  <c r="BF17" i="43" s="1"/>
  <c r="BG17" i="43" s="1"/>
  <c r="BH17" i="43" s="1"/>
  <c r="BI17" i="43" s="1"/>
  <c r="BJ17" i="43" s="1"/>
  <c r="BK17" i="43" s="1"/>
  <c r="AJ51" i="45"/>
  <c r="AJ25" i="45"/>
  <c r="AJ20" i="45"/>
  <c r="AJ9" i="45"/>
  <c r="AH30" i="34"/>
  <c r="AI30" i="34" s="1"/>
  <c r="AH28" i="34"/>
  <c r="AW29" i="10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57" i="37"/>
  <c r="AM57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38" i="46"/>
  <c r="BE38" i="46" s="1"/>
  <c r="BF38" i="46" s="1"/>
  <c r="BG38" i="46" s="1"/>
  <c r="BH38" i="46" s="1"/>
  <c r="BI38" i="46" s="1"/>
  <c r="BJ38" i="46" s="1"/>
  <c r="BK38" i="46" s="1"/>
  <c r="BL38" i="46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J6" i="50" s="1"/>
  <c r="BK6" i="50" s="1"/>
  <c r="BL6" i="50" s="1"/>
  <c r="BM6" i="50" s="1"/>
  <c r="BN6" i="50" s="1"/>
  <c r="BO6" i="50" s="1"/>
  <c r="BP6" i="50" s="1"/>
  <c r="BQ6" i="50" s="1"/>
  <c r="BR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BD37" i="43"/>
  <c r="BE37" i="43" s="1"/>
  <c r="BF37" i="43" s="1"/>
  <c r="BG37" i="43" s="1"/>
  <c r="BH37" i="43" s="1"/>
  <c r="BI37" i="43" s="1"/>
  <c r="BJ37" i="43" s="1"/>
  <c r="BK37" i="43" s="1"/>
  <c r="AJ28" i="48"/>
  <c r="AJ54" i="49"/>
  <c r="AJ45" i="49"/>
  <c r="AJ28" i="49"/>
  <c r="AJ32" i="49"/>
  <c r="AJ25" i="49"/>
  <c r="AJ47" i="49"/>
  <c r="AJ18" i="49"/>
  <c r="AJ13" i="49"/>
  <c r="AJ8" i="51"/>
  <c r="AJ17" i="50"/>
  <c r="AJ21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21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11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91" i="45"/>
  <c r="AJ90" i="45"/>
  <c r="AJ11" i="45"/>
  <c r="AJ35" i="45"/>
  <c r="AJ26" i="45"/>
  <c r="AJ42" i="45"/>
  <c r="AJ17" i="45"/>
  <c r="AJ48" i="46"/>
  <c r="AJ47" i="46"/>
  <c r="AJ46" i="46"/>
  <c r="AJ20" i="46"/>
  <c r="AJ68" i="46"/>
  <c r="AJ67" i="46"/>
  <c r="AJ14" i="46"/>
  <c r="AJ16" i="47"/>
  <c r="AJ7" i="47"/>
  <c r="AJ13" i="42"/>
  <c r="AJ10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12" i="43"/>
  <c r="AJ67" i="43"/>
  <c r="AJ66" i="43"/>
  <c r="AJ9" i="41"/>
  <c r="AJ10" i="41"/>
  <c r="AJ9" i="42"/>
  <c r="AJ15" i="42"/>
  <c r="AJ40" i="42"/>
  <c r="AJ39" i="42"/>
  <c r="AJ9" i="53"/>
  <c r="AJ26" i="41"/>
  <c r="AJ42" i="42"/>
  <c r="AJ8" i="42"/>
  <c r="AJ6" i="41"/>
  <c r="AJ7" i="42"/>
  <c r="AJ5" i="42"/>
  <c r="BD30" i="43"/>
  <c r="BE30" i="43" s="1"/>
  <c r="BF30" i="43" s="1"/>
  <c r="BG30" i="43" s="1"/>
  <c r="BH30" i="43" s="1"/>
  <c r="BI30" i="43" s="1"/>
  <c r="BJ30" i="43" s="1"/>
  <c r="BK30" i="43" s="1"/>
  <c r="AJ72" i="43"/>
  <c r="AJ71" i="43"/>
  <c r="AL58" i="37"/>
  <c r="AM58" i="37" s="1"/>
  <c r="AJ22" i="45"/>
  <c r="AJ14" i="45"/>
  <c r="AJ32" i="45"/>
  <c r="AJ10" i="45"/>
  <c r="AJ93" i="47"/>
  <c r="AJ71" i="46"/>
  <c r="AJ92" i="47"/>
  <c r="AJ91" i="47"/>
  <c r="AJ70" i="46"/>
  <c r="AJ69" i="46"/>
  <c r="AJ24" i="46"/>
  <c r="AJ36" i="49"/>
  <c r="AJ32" i="51"/>
  <c r="AJ103" i="49"/>
  <c r="AJ18" i="51"/>
  <c r="AJ14" i="51"/>
  <c r="AJ20" i="51"/>
  <c r="AJ30" i="50"/>
  <c r="AJ105" i="49"/>
  <c r="AJ104" i="49"/>
  <c r="AJ7" i="53"/>
  <c r="AJ6" i="52"/>
  <c r="AJ28" i="51"/>
  <c r="AJ10" i="51"/>
  <c r="AJ10" i="53"/>
  <c r="AJ21" i="52"/>
  <c r="AJ12" i="50"/>
  <c r="AJ10" i="52"/>
  <c r="AJ10" i="50"/>
  <c r="AJ5" i="52"/>
  <c r="AJ22" i="50"/>
  <c r="AJ12" i="51"/>
  <c r="AJ19" i="49"/>
  <c r="AJ15" i="49"/>
  <c r="AJ21" i="49"/>
  <c r="AJ14" i="49"/>
  <c r="AJ25" i="51"/>
  <c r="AJ7" i="49"/>
  <c r="AJ7" i="51"/>
  <c r="AH38" i="34"/>
  <c r="AI38" i="34" s="1"/>
  <c r="AJ25" i="48"/>
  <c r="AJ18" i="50"/>
  <c r="AJ15" i="48"/>
  <c r="AJ12" i="48"/>
  <c r="AJ14" i="48"/>
  <c r="AJ6" i="50"/>
  <c r="AJ38" i="47"/>
  <c r="AJ17" i="49"/>
  <c r="AJ6" i="49"/>
  <c r="AJ9" i="49"/>
  <c r="AJ8" i="49"/>
  <c r="AJ72" i="46"/>
  <c r="AJ19" i="46"/>
  <c r="AJ13" i="48"/>
  <c r="AJ6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AL130" i="49" s="1"/>
  <c r="AM130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4" i="52"/>
  <c r="AJ28" i="52"/>
  <c r="AJ20" i="50"/>
  <c r="AJ27" i="52"/>
  <c r="AJ9" i="51"/>
  <c r="AJ26" i="52"/>
  <c r="AJ33" i="50"/>
  <c r="AJ26" i="50"/>
  <c r="AJ5" i="50"/>
  <c r="AJ27" i="50"/>
  <c r="AJ8" i="50"/>
  <c r="AJ41" i="50"/>
  <c r="AJ40" i="50"/>
  <c r="AJ39" i="53"/>
  <c r="AJ22" i="51"/>
  <c r="AJ19" i="51"/>
  <c r="AJ36" i="51"/>
  <c r="AJ70" i="51"/>
  <c r="AJ42" i="50"/>
  <c r="AJ11" i="51"/>
  <c r="AJ69" i="51"/>
  <c r="AJ68" i="51"/>
  <c r="AJ14" i="53"/>
  <c r="AJ11" i="53"/>
  <c r="AJ28" i="44"/>
  <c r="AJ18" i="48"/>
  <c r="AJ43" i="46"/>
  <c r="AJ54" i="48"/>
  <c r="AJ68" i="49"/>
  <c r="AJ55" i="48"/>
  <c r="AJ53" i="48"/>
  <c r="AJ40" i="49"/>
  <c r="AJ64" i="49"/>
  <c r="AJ24" i="48"/>
  <c r="AJ11" i="48"/>
  <c r="AJ29" i="49"/>
  <c r="AJ23" i="49"/>
  <c r="AJ52" i="48"/>
  <c r="AJ8" i="48"/>
  <c r="AJ48" i="49"/>
  <c r="AJ106" i="49"/>
  <c r="AJ20" i="48"/>
  <c r="AJ26" i="48"/>
  <c r="AJ24" i="49"/>
  <c r="AJ7" i="48"/>
  <c r="AJ51" i="48"/>
  <c r="AJ44" i="49"/>
  <c r="AJ26" i="49"/>
  <c r="AJ60" i="49"/>
  <c r="AJ49" i="49"/>
  <c r="AJ22" i="49"/>
  <c r="AJ35" i="49"/>
  <c r="AJ49" i="46"/>
  <c r="AJ97" i="47"/>
  <c r="AJ26" i="46"/>
  <c r="AJ35" i="46"/>
  <c r="AJ18" i="46"/>
  <c r="AJ13" i="47"/>
  <c r="AJ13" i="46"/>
  <c r="AJ28" i="46"/>
  <c r="AJ47" i="47"/>
  <c r="AJ97" i="45"/>
  <c r="AJ96" i="47"/>
  <c r="AJ27" i="46"/>
  <c r="AJ9" i="46"/>
  <c r="AJ25" i="47"/>
  <c r="AJ25" i="46"/>
  <c r="AJ15" i="47"/>
  <c r="AJ22" i="47"/>
  <c r="AJ33" i="47"/>
  <c r="AJ30" i="46"/>
  <c r="AJ5" i="46"/>
  <c r="AJ60" i="47"/>
  <c r="AJ31" i="47"/>
  <c r="AJ8" i="47"/>
  <c r="AJ43" i="47"/>
  <c r="AJ51" i="47"/>
  <c r="AJ17" i="46"/>
  <c r="AJ73" i="46"/>
  <c r="AJ34" i="46"/>
  <c r="AJ95" i="47"/>
  <c r="AJ10" i="47"/>
  <c r="AJ49" i="47"/>
  <c r="AJ36" i="47"/>
  <c r="AJ55" i="47"/>
  <c r="AJ20" i="47"/>
  <c r="AJ59" i="47"/>
  <c r="AJ12" i="44"/>
  <c r="AJ5" i="44"/>
  <c r="AJ25" i="44"/>
  <c r="AJ54" i="45"/>
  <c r="AJ7" i="45"/>
  <c r="AJ13" i="44"/>
  <c r="AJ96" i="45"/>
  <c r="AJ95" i="45"/>
  <c r="AJ33" i="45"/>
  <c r="AJ6" i="43"/>
  <c r="AJ19" i="44"/>
  <c r="AJ9" i="44"/>
  <c r="AJ37" i="44"/>
  <c r="AJ16" i="45"/>
  <c r="AJ18" i="45"/>
  <c r="AJ19" i="45"/>
  <c r="AJ94" i="45"/>
  <c r="AJ27" i="44"/>
  <c r="AJ17" i="44"/>
  <c r="AJ37" i="45"/>
  <c r="AJ5" i="45"/>
  <c r="AJ92" i="45"/>
  <c r="AJ18" i="42"/>
  <c r="AJ11" i="41"/>
  <c r="AH19" i="34"/>
  <c r="AJ27" i="43"/>
  <c r="AJ7" i="43"/>
  <c r="AH27" i="34"/>
  <c r="AW28" i="10"/>
  <c r="AJ5" i="43"/>
  <c r="AJ68" i="43"/>
  <c r="AJ24" i="43"/>
  <c r="AJ13" i="41"/>
  <c r="AJ12" i="41"/>
  <c r="AJ10" i="42"/>
  <c r="AJ6" i="42"/>
  <c r="AW27" i="10"/>
  <c r="AH22" i="34"/>
  <c r="AW15" i="10"/>
  <c r="AH26" i="34"/>
  <c r="AH14" i="34"/>
  <c r="AW2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J45" i="37"/>
  <c r="BK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4" i="43"/>
  <c r="BE24" i="43" s="1"/>
  <c r="BF24" i="43" s="1"/>
  <c r="BG24" i="43" s="1"/>
  <c r="BH24" i="43" s="1"/>
  <c r="BI24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4" i="43"/>
  <c r="BE34" i="43" s="1"/>
  <c r="BF34" i="43" s="1"/>
  <c r="BG34" i="43" s="1"/>
  <c r="BH34" i="43" s="1"/>
  <c r="BI34" i="43" s="1"/>
  <c r="BJ34" i="43" s="1"/>
  <c r="BK34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AI23" i="34" s="1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7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29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3" i="51"/>
  <c r="AJ67" i="51"/>
  <c r="AJ16" i="53"/>
  <c r="AL63" i="53"/>
  <c r="AM63" i="53" s="1"/>
  <c r="AJ15" i="51"/>
  <c r="AJ34" i="50"/>
  <c r="AJ29" i="50"/>
  <c r="AJ13" i="50"/>
  <c r="AJ19" i="50"/>
  <c r="AJ17" i="51"/>
  <c r="AJ34" i="51"/>
  <c r="AJ5" i="51"/>
  <c r="AJ16" i="51"/>
  <c r="AJ40" i="51"/>
  <c r="AJ33" i="51"/>
  <c r="AJ31" i="51"/>
  <c r="AJ23" i="51"/>
  <c r="AJ12" i="53"/>
  <c r="AJ40" i="53"/>
  <c r="AJ11" i="49"/>
  <c r="AJ18" i="47"/>
  <c r="AJ34" i="47"/>
  <c r="AJ62" i="49"/>
  <c r="AJ46" i="49"/>
  <c r="AJ34" i="49"/>
  <c r="AJ41" i="49"/>
  <c r="AJ10" i="49"/>
  <c r="AJ5" i="49"/>
  <c r="AJ43" i="49"/>
  <c r="AJ61" i="49"/>
  <c r="AJ11" i="47"/>
  <c r="AJ39" i="49"/>
  <c r="AJ37" i="49"/>
  <c r="AJ20" i="49"/>
  <c r="AJ107" i="49"/>
  <c r="AJ38" i="49"/>
  <c r="AJ42" i="49"/>
  <c r="AJ12" i="49"/>
  <c r="AJ30" i="49"/>
  <c r="AJ57" i="49"/>
  <c r="AJ17" i="48"/>
  <c r="AJ5" i="48"/>
  <c r="AJ9" i="48"/>
  <c r="AJ32" i="48"/>
  <c r="AJ23" i="48"/>
  <c r="AJ74" i="46"/>
  <c r="AJ16" i="48"/>
  <c r="AJ77" i="46"/>
  <c r="AJ10" i="48"/>
  <c r="AJ35" i="47"/>
  <c r="AJ27" i="47"/>
  <c r="AJ54" i="47"/>
  <c r="AJ98" i="47"/>
  <c r="AJ52" i="47"/>
  <c r="AJ10" i="46"/>
  <c r="AJ53" i="47"/>
  <c r="AJ40" i="47"/>
  <c r="AJ90" i="47"/>
  <c r="AJ14" i="47"/>
  <c r="AJ75" i="47"/>
  <c r="AJ36" i="45"/>
  <c r="AJ23" i="47"/>
  <c r="AJ37" i="47"/>
  <c r="AJ5" i="47"/>
  <c r="AJ29" i="47"/>
  <c r="AJ8" i="46"/>
  <c r="AJ41" i="47"/>
  <c r="AJ24" i="47"/>
  <c r="AJ19" i="47"/>
  <c r="AJ79" i="46"/>
  <c r="AJ6" i="47"/>
  <c r="AJ17" i="47"/>
  <c r="AJ32" i="47"/>
  <c r="AJ46" i="47"/>
  <c r="AJ30" i="47"/>
  <c r="AJ75" i="46"/>
  <c r="AJ36" i="46"/>
  <c r="AJ76" i="46"/>
  <c r="AJ78" i="46"/>
  <c r="AJ11" i="46"/>
  <c r="AJ29" i="46"/>
  <c r="AJ6" i="46"/>
  <c r="AJ7" i="46"/>
  <c r="AJ56" i="45"/>
  <c r="AJ15" i="44"/>
  <c r="AJ64" i="44"/>
  <c r="AJ34" i="45"/>
  <c r="AJ45" i="45"/>
  <c r="AJ23" i="45"/>
  <c r="AJ40" i="45"/>
  <c r="AJ12" i="45"/>
  <c r="AJ13" i="45"/>
  <c r="AJ93" i="45"/>
  <c r="AJ39" i="45"/>
  <c r="AJ55" i="45"/>
  <c r="AJ21" i="45"/>
  <c r="AJ28" i="45"/>
  <c r="AJ44" i="45"/>
  <c r="AJ62" i="44"/>
  <c r="AJ63" i="44"/>
  <c r="AJ61" i="44"/>
  <c r="AJ60" i="44"/>
  <c r="AJ20" i="44"/>
  <c r="AJ8" i="44"/>
  <c r="AJ16" i="44"/>
  <c r="AJ24" i="44"/>
  <c r="AJ10" i="44"/>
  <c r="AJ18" i="44"/>
  <c r="AJ23" i="44"/>
  <c r="AJ59" i="44"/>
  <c r="AJ58" i="44"/>
  <c r="AJ7" i="44"/>
  <c r="AJ57" i="44"/>
  <c r="AJ11" i="44"/>
  <c r="AJ56" i="44"/>
  <c r="AJ14" i="44"/>
  <c r="AJ6" i="45"/>
  <c r="AJ29" i="45"/>
  <c r="AJ30" i="45"/>
  <c r="AW38" i="10"/>
  <c r="AX38" i="10" s="1"/>
  <c r="AJ27" i="45"/>
  <c r="AW37" i="10"/>
  <c r="AX37" i="10" s="1"/>
  <c r="AJ31" i="45"/>
  <c r="AJ38" i="45"/>
  <c r="AJ48" i="45"/>
  <c r="AJ24" i="45"/>
  <c r="AJ21" i="44"/>
  <c r="AJ57" i="45"/>
  <c r="AJ8" i="45"/>
  <c r="AJ6" i="44"/>
  <c r="AJ70" i="43"/>
  <c r="AJ14" i="43"/>
  <c r="AJ33" i="43"/>
  <c r="BD36" i="43"/>
  <c r="BE36" i="43" s="1"/>
  <c r="BF36" i="43" s="1"/>
  <c r="BG36" i="43" s="1"/>
  <c r="BH36" i="43" s="1"/>
  <c r="BI36" i="43" s="1"/>
  <c r="BJ36" i="43" s="1"/>
  <c r="BK36" i="43" s="1"/>
  <c r="BD26" i="43"/>
  <c r="BE26" i="43" s="1"/>
  <c r="BF26" i="43" s="1"/>
  <c r="BG26" i="43" s="1"/>
  <c r="BH26" i="43" s="1"/>
  <c r="BI26" i="43" s="1"/>
  <c r="BJ26" i="43" s="1"/>
  <c r="BK26" i="43" s="1"/>
  <c r="BJ35" i="37"/>
  <c r="BK35" i="37" s="1"/>
  <c r="AL59" i="37" s="1"/>
  <c r="AM59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2" i="43"/>
  <c r="AJ21" i="43"/>
  <c r="AJ8" i="43"/>
  <c r="AJ69" i="43"/>
  <c r="AJ15" i="43"/>
  <c r="AJ30" i="43"/>
  <c r="AJ20" i="43"/>
  <c r="AJ9" i="43"/>
  <c r="AJ16" i="43"/>
  <c r="AJ18" i="43"/>
  <c r="AJ23" i="43"/>
  <c r="AJ13" i="43"/>
  <c r="AJ29" i="43"/>
  <c r="AJ19" i="43"/>
  <c r="AJ17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8" i="41"/>
  <c r="AJ25" i="41"/>
  <c r="AJ41" i="42"/>
  <c r="AJ14" i="42"/>
  <c r="AJ11" i="42"/>
  <c r="AJ5" i="41"/>
  <c r="AJ24" i="42"/>
  <c r="AJ7" i="41"/>
  <c r="AL59" i="52"/>
  <c r="AM59" i="52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W35" i="10"/>
  <c r="AW5" i="10"/>
  <c r="AW17" i="10"/>
  <c r="AW36" i="10"/>
  <c r="AW18" i="10"/>
  <c r="AM50" i="41"/>
  <c r="BJ11" i="52"/>
  <c r="BK11" i="52" s="1"/>
  <c r="BL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BJ71" i="46"/>
  <c r="BK71" i="46" s="1"/>
  <c r="BL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14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M69" i="4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65" i="46"/>
  <c r="BK65" i="46" s="1"/>
  <c r="BL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M36" i="41"/>
  <c r="BJ42" i="49"/>
  <c r="BK42" i="49" s="1"/>
  <c r="BL42" i="49" s="1"/>
  <c r="AW9" i="10"/>
  <c r="AW21" i="10"/>
  <c r="AW22" i="10"/>
  <c r="AW4" i="10"/>
  <c r="AW19" i="10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16" i="10"/>
  <c r="AW30" i="10"/>
  <c r="AW23" i="10"/>
  <c r="AW24" i="10"/>
  <c r="AW12" i="10"/>
  <c r="AW7" i="10"/>
  <c r="AM56" i="41"/>
  <c r="AM46" i="41"/>
  <c r="AW20" i="10"/>
  <c r="AW3" i="10"/>
  <c r="BJ26" i="37"/>
  <c r="BK26" i="37" s="1"/>
  <c r="BL26" i="37" s="1"/>
  <c r="BM26" i="37" s="1"/>
  <c r="BN26" i="37" s="1"/>
  <c r="BO26" i="37" s="1"/>
  <c r="BP26" i="37" s="1"/>
  <c r="BQ26" i="37" s="1"/>
  <c r="BR26" i="37" s="1"/>
  <c r="AW11" i="10"/>
  <c r="AL34" i="52"/>
  <c r="AM34" i="52" s="1"/>
  <c r="AL55" i="52"/>
  <c r="AM55" i="52" s="1"/>
  <c r="AL62" i="53"/>
  <c r="AM62" i="53" s="1"/>
  <c r="AW10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M38" i="4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5" i="49"/>
  <c r="BK65" i="49" s="1"/>
  <c r="BL65" i="49" s="1"/>
  <c r="BJ48" i="49"/>
  <c r="BK48" i="49" s="1"/>
  <c r="BL48" i="49" s="1"/>
  <c r="AL149" i="49" s="1"/>
  <c r="AM149" i="49" s="1"/>
  <c r="BJ64" i="49"/>
  <c r="BK64" i="49" s="1"/>
  <c r="BL64" i="49" s="1"/>
  <c r="BJ68" i="49"/>
  <c r="BK68" i="49" s="1"/>
  <c r="BL68" i="49" s="1"/>
  <c r="AL171" i="49" s="1"/>
  <c r="AM171" i="49" s="1"/>
  <c r="BJ66" i="49"/>
  <c r="BK66" i="49" s="1"/>
  <c r="BL66" i="49" s="1"/>
  <c r="BJ67" i="49"/>
  <c r="BK67" i="49" s="1"/>
  <c r="BL67" i="49" s="1"/>
  <c r="BJ71" i="49"/>
  <c r="BK71" i="49" s="1"/>
  <c r="BL71" i="49" s="1"/>
  <c r="AL174" i="49" s="1"/>
  <c r="AM174" i="49" s="1"/>
  <c r="BJ72" i="49"/>
  <c r="BK72" i="49" s="1"/>
  <c r="BL72" i="49" s="1"/>
  <c r="AL175" i="49" s="1"/>
  <c r="AM175" i="49" s="1"/>
  <c r="BJ69" i="49"/>
  <c r="BK69" i="49" s="1"/>
  <c r="BL69" i="49" s="1"/>
  <c r="BJ21" i="49"/>
  <c r="BK21" i="49" s="1"/>
  <c r="BL21" i="49" s="1"/>
  <c r="BJ15" i="49"/>
  <c r="BK15" i="49" s="1"/>
  <c r="BL15" i="49" s="1"/>
  <c r="BJ37" i="49"/>
  <c r="BK37" i="49" s="1"/>
  <c r="BL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53" i="46"/>
  <c r="BK53" i="46" s="1"/>
  <c r="BL53" i="46" s="1"/>
  <c r="BJ57" i="46"/>
  <c r="BK57" i="46" s="1"/>
  <c r="BL57" i="46" s="1"/>
  <c r="BJ46" i="46"/>
  <c r="BK46" i="46" s="1"/>
  <c r="BL46" i="46" s="1"/>
  <c r="BJ72" i="46"/>
  <c r="BK72" i="46" s="1"/>
  <c r="BL72" i="46" s="1"/>
  <c r="BJ52" i="46"/>
  <c r="BK52" i="46" s="1"/>
  <c r="BL52" i="46" s="1"/>
  <c r="BJ55" i="46"/>
  <c r="BK55" i="46" s="1"/>
  <c r="BL55" i="46" s="1"/>
  <c r="BJ70" i="46"/>
  <c r="BK70" i="46" s="1"/>
  <c r="BL70" i="46" s="1"/>
  <c r="BJ60" i="46"/>
  <c r="BK60" i="46" s="1"/>
  <c r="BL60" i="46" s="1"/>
  <c r="BJ68" i="46"/>
  <c r="BK68" i="46" s="1"/>
  <c r="BL68" i="46" s="1"/>
  <c r="BJ54" i="46"/>
  <c r="BK54" i="46" s="1"/>
  <c r="BL54" i="46" s="1"/>
  <c r="BJ51" i="46"/>
  <c r="BK51" i="46" s="1"/>
  <c r="BL51" i="46" s="1"/>
  <c r="AM109" i="45"/>
  <c r="BJ61" i="45"/>
  <c r="BK61" i="45" s="1"/>
  <c r="BJ10" i="45"/>
  <c r="BK10" i="45" s="1"/>
  <c r="BJ43" i="45"/>
  <c r="BK43" i="45" s="1"/>
  <c r="BJ13" i="45"/>
  <c r="BK13" i="45" s="1"/>
  <c r="BJ60" i="45"/>
  <c r="BK60" i="45" s="1"/>
  <c r="BJ28" i="45"/>
  <c r="BK28" i="45" s="1"/>
  <c r="BJ53" i="45"/>
  <c r="BK53" i="45" s="1"/>
  <c r="BJ8" i="45"/>
  <c r="BK8" i="45" s="1"/>
  <c r="BL8" i="45" s="1"/>
  <c r="BM8" i="45" s="1"/>
  <c r="BN8" i="45" s="1"/>
  <c r="BO8" i="45" s="1"/>
  <c r="BP8" i="45" s="1"/>
  <c r="BQ8" i="45" s="1"/>
  <c r="BR8" i="45" s="1"/>
  <c r="BJ14" i="45"/>
  <c r="BK14" i="45" s="1"/>
  <c r="BJ62" i="45"/>
  <c r="BK62" i="45" s="1"/>
  <c r="BJ32" i="45"/>
  <c r="BK32" i="45" s="1"/>
  <c r="AM108" i="45" s="1"/>
  <c r="BJ36" i="45"/>
  <c r="BK36" i="45" s="1"/>
  <c r="BJ15" i="45"/>
  <c r="BK15" i="45" s="1"/>
  <c r="BJ58" i="45"/>
  <c r="BK58" i="45" s="1"/>
  <c r="BJ48" i="45"/>
  <c r="BK48" i="45" s="1"/>
  <c r="BJ37" i="45"/>
  <c r="BK37" i="45" s="1"/>
  <c r="AM52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9" i="45"/>
  <c r="BK9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59" i="45"/>
  <c r="BK5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5" i="44"/>
  <c r="BK5" i="44" s="1"/>
  <c r="BL5" i="44" s="1"/>
  <c r="BM5" i="44" s="1"/>
  <c r="BN5" i="44" s="1"/>
  <c r="BO5" i="44" s="1"/>
  <c r="BP5" i="44" s="1"/>
  <c r="BQ5" i="44" s="1"/>
  <c r="BR5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7" i="43"/>
  <c r="BK67" i="43" s="1"/>
  <c r="BJ50" i="43"/>
  <c r="BK50" i="43" s="1"/>
  <c r="BJ56" i="43"/>
  <c r="BK56" i="43" s="1"/>
  <c r="BJ54" i="43"/>
  <c r="BK54" i="43" s="1"/>
  <c r="BJ7" i="43"/>
  <c r="BK7" i="43" s="1"/>
  <c r="BJ58" i="43"/>
  <c r="BK58" i="43" s="1"/>
  <c r="BJ70" i="43"/>
  <c r="BK70" i="43" s="1"/>
  <c r="BJ48" i="43"/>
  <c r="BK48" i="43" s="1"/>
  <c r="BJ65" i="43"/>
  <c r="BK65" i="43" s="1"/>
  <c r="BJ62" i="43"/>
  <c r="BK62" i="43" s="1"/>
  <c r="BJ45" i="43"/>
  <c r="BK45" i="43" s="1"/>
  <c r="BJ60" i="43"/>
  <c r="BK60" i="43" s="1"/>
  <c r="BJ69" i="43"/>
  <c r="BK69" i="43" s="1"/>
  <c r="BJ52" i="43"/>
  <c r="BK52" i="43" s="1"/>
  <c r="BJ28" i="43"/>
  <c r="BK28" i="43" s="1"/>
  <c r="BJ68" i="43"/>
  <c r="BK68" i="43" s="1"/>
  <c r="BJ33" i="43"/>
  <c r="BK33" i="43" s="1"/>
  <c r="BJ61" i="43"/>
  <c r="BK61" i="43" s="1"/>
  <c r="BJ51" i="43"/>
  <c r="BK51" i="43" s="1"/>
  <c r="BJ57" i="43"/>
  <c r="BK57" i="43" s="1"/>
  <c r="BJ47" i="43"/>
  <c r="BK47" i="43" s="1"/>
  <c r="BJ53" i="43"/>
  <c r="BK53" i="43" s="1"/>
  <c r="BJ55" i="43"/>
  <c r="BK55" i="43" s="1"/>
  <c r="BJ71" i="43"/>
  <c r="BK71" i="43" s="1"/>
  <c r="BJ63" i="43"/>
  <c r="BK63" i="43" s="1"/>
  <c r="BJ49" i="43"/>
  <c r="BK49" i="43" s="1"/>
  <c r="BJ59" i="43"/>
  <c r="BK59" i="43" s="1"/>
  <c r="BJ66" i="43"/>
  <c r="BK66" i="43" s="1"/>
  <c r="BJ64" i="43"/>
  <c r="BK64" i="43" s="1"/>
  <c r="BJ46" i="43"/>
  <c r="BK46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6" i="10"/>
  <c r="AV39" i="10" s="1"/>
  <c r="BJ72" i="37"/>
  <c r="BK72" i="37" s="1"/>
  <c r="BL72" i="37" s="1"/>
  <c r="BM72" i="37" s="1"/>
  <c r="BN72" i="37" s="1"/>
  <c r="BO72" i="37" s="1"/>
  <c r="BP72" i="37" s="1"/>
  <c r="BQ72" i="37" s="1"/>
  <c r="BR72" i="37" s="1"/>
  <c r="AJ18" i="37"/>
  <c r="AJ40" i="37"/>
  <c r="AJ16" i="37"/>
  <c r="AJ6" i="37"/>
  <c r="AJ29" i="37"/>
  <c r="AJ23" i="37"/>
  <c r="AJ20" i="37"/>
  <c r="AJ22" i="37"/>
  <c r="AJ42" i="37"/>
  <c r="AJ25" i="37"/>
  <c r="AJ10" i="37"/>
  <c r="AJ11" i="37"/>
  <c r="AJ14" i="37"/>
  <c r="AJ46" i="37"/>
  <c r="AJ12" i="37"/>
  <c r="AJ8" i="37"/>
  <c r="AJ17" i="37"/>
  <c r="AJ26" i="37"/>
  <c r="AJ9" i="37"/>
  <c r="AJ45" i="37"/>
  <c r="AJ41" i="37"/>
  <c r="AJ5" i="37"/>
  <c r="AJ44" i="37"/>
  <c r="AJ7" i="37"/>
  <c r="AJ43" i="37"/>
  <c r="AJ30" i="37"/>
  <c r="AJ21" i="37"/>
  <c r="AW6" i="10"/>
  <c r="AM100" i="46" l="1"/>
  <c r="AM96" i="46"/>
  <c r="AW39" i="10"/>
  <c r="BA29" i="10"/>
  <c r="AX29" i="10"/>
  <c r="AK28" i="34"/>
  <c r="AI28" i="34"/>
  <c r="BA30" i="10"/>
  <c r="AX30" i="10"/>
  <c r="BA22" i="10"/>
  <c r="AX22" i="10"/>
  <c r="AK36" i="34"/>
  <c r="AI36" i="34"/>
  <c r="AK26" i="34"/>
  <c r="AI26" i="34"/>
  <c r="BA27" i="10"/>
  <c r="AX27" i="10"/>
  <c r="BA28" i="10"/>
  <c r="AX28" i="10"/>
  <c r="AK29" i="34"/>
  <c r="AI29" i="34"/>
  <c r="BA35" i="10"/>
  <c r="AX35" i="10"/>
  <c r="AK27" i="34"/>
  <c r="AI27" i="34"/>
  <c r="BA36" i="10"/>
  <c r="AX36" i="10"/>
  <c r="BM7" i="51"/>
  <c r="BN7" i="51" s="1"/>
  <c r="BO7" i="51" s="1"/>
  <c r="BP7" i="51" s="1"/>
  <c r="BQ7" i="51" s="1"/>
  <c r="BR7" i="51" s="1"/>
  <c r="AL147" i="49"/>
  <c r="AM147" i="49" s="1"/>
  <c r="AL131" i="49"/>
  <c r="AM131" i="49" s="1"/>
  <c r="AL126" i="49"/>
  <c r="AM126" i="49" s="1"/>
  <c r="AL69" i="49"/>
  <c r="AM69" i="49" s="1"/>
  <c r="AL150" i="49"/>
  <c r="AM150" i="49" s="1"/>
  <c r="AL143" i="49"/>
  <c r="AM143" i="49" s="1"/>
  <c r="AL140" i="49"/>
  <c r="AM140" i="49" s="1"/>
  <c r="AL121" i="49"/>
  <c r="AM121" i="49" s="1"/>
  <c r="AL113" i="49"/>
  <c r="AM113" i="49" s="1"/>
  <c r="AL145" i="49"/>
  <c r="AM145" i="49" s="1"/>
  <c r="AL118" i="49"/>
  <c r="AM118" i="49" s="1"/>
  <c r="AL133" i="49"/>
  <c r="AM133" i="49" s="1"/>
  <c r="AL137" i="49"/>
  <c r="AM137" i="49" s="1"/>
  <c r="AL70" i="49"/>
  <c r="AM70" i="49" s="1"/>
  <c r="AM41" i="46"/>
  <c r="AM32" i="43"/>
  <c r="AM31" i="43"/>
  <c r="AM37" i="43"/>
  <c r="AM38" i="43"/>
  <c r="AM36" i="43"/>
  <c r="AM35" i="43"/>
  <c r="AM53" i="45"/>
  <c r="AM60" i="45"/>
  <c r="AM61" i="45"/>
  <c r="BM58" i="49"/>
  <c r="BN58" i="49" s="1"/>
  <c r="BO58" i="49" s="1"/>
  <c r="BP58" i="49" s="1"/>
  <c r="BQ58" i="49" s="1"/>
  <c r="BR58" i="49" s="1"/>
  <c r="AL159" i="49"/>
  <c r="AM159" i="49" s="1"/>
  <c r="BM5" i="49"/>
  <c r="BN5" i="49" s="1"/>
  <c r="BO5" i="49" s="1"/>
  <c r="BP5" i="49" s="1"/>
  <c r="BQ5" i="49" s="1"/>
  <c r="BR5" i="49" s="1"/>
  <c r="AL65" i="49"/>
  <c r="BM43" i="49"/>
  <c r="BN43" i="49" s="1"/>
  <c r="BO43" i="49" s="1"/>
  <c r="BP43" i="49" s="1"/>
  <c r="BQ43" i="49" s="1"/>
  <c r="BR43" i="49" s="1"/>
  <c r="AL144" i="49"/>
  <c r="AM144" i="49" s="1"/>
  <c r="BM23" i="49"/>
  <c r="BN23" i="49" s="1"/>
  <c r="BO23" i="49" s="1"/>
  <c r="BP23" i="49" s="1"/>
  <c r="BQ23" i="49" s="1"/>
  <c r="BR23" i="49" s="1"/>
  <c r="AL124" i="49"/>
  <c r="AM124" i="49" s="1"/>
  <c r="BM41" i="49"/>
  <c r="BN41" i="49" s="1"/>
  <c r="BO41" i="49" s="1"/>
  <c r="BP41" i="49" s="1"/>
  <c r="BQ41" i="49" s="1"/>
  <c r="BR41" i="49" s="1"/>
  <c r="AL142" i="49"/>
  <c r="AM142" i="49" s="1"/>
  <c r="BM51" i="49"/>
  <c r="BN51" i="49" s="1"/>
  <c r="BO51" i="49" s="1"/>
  <c r="BP51" i="49" s="1"/>
  <c r="BQ51" i="49" s="1"/>
  <c r="BR51" i="49" s="1"/>
  <c r="AL152" i="49"/>
  <c r="AM152" i="49" s="1"/>
  <c r="BM54" i="49"/>
  <c r="BN54" i="49" s="1"/>
  <c r="BO54" i="49" s="1"/>
  <c r="BP54" i="49" s="1"/>
  <c r="BQ54" i="49" s="1"/>
  <c r="BR54" i="49" s="1"/>
  <c r="AL155" i="49"/>
  <c r="AM155" i="49" s="1"/>
  <c r="BM63" i="49"/>
  <c r="BN63" i="49" s="1"/>
  <c r="BO63" i="49" s="1"/>
  <c r="BP63" i="49" s="1"/>
  <c r="BQ63" i="49" s="1"/>
  <c r="BR63" i="49" s="1"/>
  <c r="AL164" i="49"/>
  <c r="AM164" i="49" s="1"/>
  <c r="BM72" i="49"/>
  <c r="BN72" i="49" s="1"/>
  <c r="BO72" i="49" s="1"/>
  <c r="BP72" i="49" s="1"/>
  <c r="BQ72" i="49" s="1"/>
  <c r="BR72" i="49" s="1"/>
  <c r="AL173" i="49"/>
  <c r="AM173" i="49" s="1"/>
  <c r="BM65" i="49"/>
  <c r="BN65" i="49" s="1"/>
  <c r="BO65" i="49" s="1"/>
  <c r="BP65" i="49" s="1"/>
  <c r="BQ65" i="49" s="1"/>
  <c r="BR65" i="49" s="1"/>
  <c r="AL166" i="49"/>
  <c r="AM166" i="49" s="1"/>
  <c r="BM40" i="49"/>
  <c r="BN40" i="49" s="1"/>
  <c r="BO40" i="49" s="1"/>
  <c r="BP40" i="49" s="1"/>
  <c r="BQ40" i="49" s="1"/>
  <c r="BR40" i="49" s="1"/>
  <c r="AL141" i="49"/>
  <c r="AM141" i="49" s="1"/>
  <c r="BM34" i="49"/>
  <c r="BN34" i="49" s="1"/>
  <c r="BO34" i="49" s="1"/>
  <c r="BP34" i="49" s="1"/>
  <c r="BQ34" i="49" s="1"/>
  <c r="BR34" i="49" s="1"/>
  <c r="AL135" i="49"/>
  <c r="AM135" i="49" s="1"/>
  <c r="BM13" i="49"/>
  <c r="BN13" i="49" s="1"/>
  <c r="BO13" i="49" s="1"/>
  <c r="BP13" i="49" s="1"/>
  <c r="BQ13" i="49" s="1"/>
  <c r="BR13" i="49" s="1"/>
  <c r="AL114" i="49"/>
  <c r="AM114" i="49" s="1"/>
  <c r="AL58" i="49"/>
  <c r="AL71" i="49"/>
  <c r="AM71" i="49" s="1"/>
  <c r="BM56" i="49"/>
  <c r="BN56" i="49" s="1"/>
  <c r="BO56" i="49" s="1"/>
  <c r="BP56" i="49" s="1"/>
  <c r="BQ56" i="49" s="1"/>
  <c r="BR56" i="49" s="1"/>
  <c r="AL157" i="49"/>
  <c r="AM157" i="49" s="1"/>
  <c r="BM37" i="49"/>
  <c r="BN37" i="49" s="1"/>
  <c r="BO37" i="49" s="1"/>
  <c r="BP37" i="49" s="1"/>
  <c r="BQ37" i="49" s="1"/>
  <c r="BR37" i="49" s="1"/>
  <c r="AL138" i="49"/>
  <c r="AM138" i="49" s="1"/>
  <c r="BM15" i="49"/>
  <c r="BN15" i="49" s="1"/>
  <c r="BO15" i="49" s="1"/>
  <c r="BP15" i="49" s="1"/>
  <c r="BQ15" i="49" s="1"/>
  <c r="BR15" i="49" s="1"/>
  <c r="AL116" i="49"/>
  <c r="AM116" i="49" s="1"/>
  <c r="BM24" i="49"/>
  <c r="BN24" i="49" s="1"/>
  <c r="BO24" i="49" s="1"/>
  <c r="BP24" i="49" s="1"/>
  <c r="BQ24" i="49" s="1"/>
  <c r="BR24" i="49" s="1"/>
  <c r="AL125" i="49"/>
  <c r="AM125" i="49" s="1"/>
  <c r="BM35" i="49"/>
  <c r="BN35" i="49" s="1"/>
  <c r="BO35" i="49" s="1"/>
  <c r="BP35" i="49" s="1"/>
  <c r="BQ35" i="49" s="1"/>
  <c r="BR35" i="49" s="1"/>
  <c r="AL136" i="49"/>
  <c r="AM136" i="49" s="1"/>
  <c r="BM60" i="49"/>
  <c r="BN60" i="49" s="1"/>
  <c r="BO60" i="49" s="1"/>
  <c r="BP60" i="49" s="1"/>
  <c r="BQ60" i="49" s="1"/>
  <c r="BR60" i="49" s="1"/>
  <c r="AL161" i="49"/>
  <c r="AM161" i="49" s="1"/>
  <c r="BM68" i="49"/>
  <c r="BN68" i="49" s="1"/>
  <c r="BO68" i="49" s="1"/>
  <c r="BP68" i="49" s="1"/>
  <c r="BQ68" i="49" s="1"/>
  <c r="BR68" i="49" s="1"/>
  <c r="AL169" i="49"/>
  <c r="AM169" i="49" s="1"/>
  <c r="BM64" i="49"/>
  <c r="BN64" i="49" s="1"/>
  <c r="BO64" i="49" s="1"/>
  <c r="BP64" i="49" s="1"/>
  <c r="BQ64" i="49" s="1"/>
  <c r="BR64" i="49" s="1"/>
  <c r="AL165" i="49"/>
  <c r="AM165" i="49" s="1"/>
  <c r="BM31" i="49"/>
  <c r="BN31" i="49" s="1"/>
  <c r="BO31" i="49" s="1"/>
  <c r="BP31" i="49" s="1"/>
  <c r="BQ31" i="49" s="1"/>
  <c r="BR31" i="49" s="1"/>
  <c r="AL132" i="49"/>
  <c r="AM132" i="49" s="1"/>
  <c r="BM50" i="49"/>
  <c r="BN50" i="49" s="1"/>
  <c r="BO50" i="49" s="1"/>
  <c r="BP50" i="49" s="1"/>
  <c r="BQ50" i="49" s="1"/>
  <c r="BR50" i="49" s="1"/>
  <c r="AL151" i="49"/>
  <c r="AM151" i="49" s="1"/>
  <c r="BM69" i="49"/>
  <c r="BN69" i="49" s="1"/>
  <c r="BO69" i="49" s="1"/>
  <c r="BP69" i="49" s="1"/>
  <c r="BQ69" i="49" s="1"/>
  <c r="BR69" i="49" s="1"/>
  <c r="AL170" i="49"/>
  <c r="AM170" i="49" s="1"/>
  <c r="BM6" i="49"/>
  <c r="BN6" i="49" s="1"/>
  <c r="BO6" i="49" s="1"/>
  <c r="BP6" i="49" s="1"/>
  <c r="BQ6" i="49" s="1"/>
  <c r="BR6" i="49" s="1"/>
  <c r="AL66" i="49"/>
  <c r="BM71" i="49"/>
  <c r="BN71" i="49" s="1"/>
  <c r="BO71" i="49" s="1"/>
  <c r="BP71" i="49" s="1"/>
  <c r="BQ71" i="49" s="1"/>
  <c r="BR71" i="49" s="1"/>
  <c r="AL172" i="49"/>
  <c r="AM172" i="49" s="1"/>
  <c r="BM67" i="49"/>
  <c r="BN67" i="49" s="1"/>
  <c r="BO67" i="49" s="1"/>
  <c r="BP67" i="49" s="1"/>
  <c r="BQ67" i="49" s="1"/>
  <c r="BR67" i="49" s="1"/>
  <c r="AL168" i="49"/>
  <c r="AM168" i="49" s="1"/>
  <c r="AL112" i="49"/>
  <c r="AM112" i="49" s="1"/>
  <c r="BM16" i="49"/>
  <c r="BN16" i="49" s="1"/>
  <c r="BO16" i="49" s="1"/>
  <c r="BP16" i="49" s="1"/>
  <c r="BQ16" i="49" s="1"/>
  <c r="BR16" i="49" s="1"/>
  <c r="AL117" i="49"/>
  <c r="AM117" i="49" s="1"/>
  <c r="BM62" i="49"/>
  <c r="BN62" i="49" s="1"/>
  <c r="BO62" i="49" s="1"/>
  <c r="BP62" i="49" s="1"/>
  <c r="BQ62" i="49" s="1"/>
  <c r="BR62" i="49" s="1"/>
  <c r="AL163" i="49"/>
  <c r="AM163" i="49" s="1"/>
  <c r="BM14" i="49"/>
  <c r="BN14" i="49" s="1"/>
  <c r="BO14" i="49" s="1"/>
  <c r="BP14" i="49" s="1"/>
  <c r="BQ14" i="49" s="1"/>
  <c r="BR14" i="49" s="1"/>
  <c r="AL115" i="49"/>
  <c r="AM115" i="49" s="1"/>
  <c r="BM21" i="49"/>
  <c r="BN21" i="49" s="1"/>
  <c r="BO21" i="49" s="1"/>
  <c r="BP21" i="49" s="1"/>
  <c r="BQ21" i="49" s="1"/>
  <c r="BR21" i="49" s="1"/>
  <c r="AL122" i="49"/>
  <c r="AM122" i="49" s="1"/>
  <c r="BM59" i="49"/>
  <c r="BN59" i="49" s="1"/>
  <c r="BO59" i="49" s="1"/>
  <c r="BP59" i="49" s="1"/>
  <c r="BQ59" i="49" s="1"/>
  <c r="BR59" i="49" s="1"/>
  <c r="AL160" i="49"/>
  <c r="AM160" i="49" s="1"/>
  <c r="BM52" i="49"/>
  <c r="BN52" i="49" s="1"/>
  <c r="BO52" i="49" s="1"/>
  <c r="BP52" i="49" s="1"/>
  <c r="BQ52" i="49" s="1"/>
  <c r="BR52" i="49" s="1"/>
  <c r="AL153" i="49"/>
  <c r="AM153" i="49" s="1"/>
  <c r="BM66" i="49"/>
  <c r="BN66" i="49" s="1"/>
  <c r="BO66" i="49" s="1"/>
  <c r="BP66" i="49" s="1"/>
  <c r="BQ66" i="49" s="1"/>
  <c r="BR66" i="49" s="1"/>
  <c r="AL167" i="49"/>
  <c r="AM167" i="49" s="1"/>
  <c r="BM18" i="49"/>
  <c r="BN18" i="49" s="1"/>
  <c r="BO18" i="49" s="1"/>
  <c r="BP18" i="49" s="1"/>
  <c r="BQ18" i="49" s="1"/>
  <c r="BR18" i="49" s="1"/>
  <c r="AL119" i="49"/>
  <c r="AM119" i="49" s="1"/>
  <c r="BM10" i="49"/>
  <c r="BN10" i="49" s="1"/>
  <c r="BO10" i="49" s="1"/>
  <c r="BP10" i="49" s="1"/>
  <c r="BQ10" i="49" s="1"/>
  <c r="BR10" i="49" s="1"/>
  <c r="AL72" i="49"/>
  <c r="AM72" i="49" s="1"/>
  <c r="BM61" i="49"/>
  <c r="BN61" i="49" s="1"/>
  <c r="BO61" i="49" s="1"/>
  <c r="BP61" i="49" s="1"/>
  <c r="BQ61" i="49" s="1"/>
  <c r="BR61" i="49" s="1"/>
  <c r="AL162" i="49"/>
  <c r="AM162" i="49" s="1"/>
  <c r="BM53" i="49"/>
  <c r="BN53" i="49" s="1"/>
  <c r="BO53" i="49" s="1"/>
  <c r="BP53" i="49" s="1"/>
  <c r="BQ53" i="49" s="1"/>
  <c r="BR53" i="49" s="1"/>
  <c r="AL154" i="49"/>
  <c r="AM154" i="49" s="1"/>
  <c r="BM57" i="49"/>
  <c r="BN57" i="49" s="1"/>
  <c r="BO57" i="49" s="1"/>
  <c r="BP57" i="49" s="1"/>
  <c r="BQ57" i="49" s="1"/>
  <c r="BR57" i="49" s="1"/>
  <c r="AL158" i="49"/>
  <c r="AM158" i="49" s="1"/>
  <c r="BM22" i="49"/>
  <c r="BN22" i="49" s="1"/>
  <c r="BO22" i="49" s="1"/>
  <c r="BP22" i="49" s="1"/>
  <c r="BQ22" i="49" s="1"/>
  <c r="BR22" i="49" s="1"/>
  <c r="AL123" i="49"/>
  <c r="AM123" i="49" s="1"/>
  <c r="BM38" i="49"/>
  <c r="BN38" i="49" s="1"/>
  <c r="BO38" i="49" s="1"/>
  <c r="BP38" i="49" s="1"/>
  <c r="BQ38" i="49" s="1"/>
  <c r="BR38" i="49" s="1"/>
  <c r="AL139" i="49"/>
  <c r="AM139" i="49" s="1"/>
  <c r="BM27" i="49"/>
  <c r="BN27" i="49" s="1"/>
  <c r="BO27" i="49" s="1"/>
  <c r="BP27" i="49" s="1"/>
  <c r="BQ27" i="49" s="1"/>
  <c r="BR27" i="49" s="1"/>
  <c r="AL128" i="49"/>
  <c r="AM128" i="49" s="1"/>
  <c r="BM12" i="49"/>
  <c r="BN12" i="49" s="1"/>
  <c r="BO12" i="49" s="1"/>
  <c r="BP12" i="49" s="1"/>
  <c r="BQ12" i="49" s="1"/>
  <c r="BR12" i="49" s="1"/>
  <c r="BM7" i="49"/>
  <c r="BN7" i="49" s="1"/>
  <c r="BO7" i="49" s="1"/>
  <c r="BP7" i="49" s="1"/>
  <c r="BQ7" i="49" s="1"/>
  <c r="BR7" i="49" s="1"/>
  <c r="AM99" i="46"/>
  <c r="AM50" i="46"/>
  <c r="BL6" i="41"/>
  <c r="BM6" i="41" s="1"/>
  <c r="BN6" i="41" s="1"/>
  <c r="BO6" i="41" s="1"/>
  <c r="BP6" i="41" s="1"/>
  <c r="BQ6" i="41" s="1"/>
  <c r="BR6" i="41" s="1"/>
  <c r="BM32" i="49"/>
  <c r="BN32" i="49" s="1"/>
  <c r="BO32" i="49" s="1"/>
  <c r="BP32" i="49" s="1"/>
  <c r="BQ32" i="49" s="1"/>
  <c r="BR32" i="49" s="1"/>
  <c r="BM30" i="49"/>
  <c r="BN30" i="49" s="1"/>
  <c r="BO30" i="49" s="1"/>
  <c r="BP30" i="49" s="1"/>
  <c r="BQ30" i="49" s="1"/>
  <c r="BR30" i="49" s="1"/>
  <c r="AM90" i="46"/>
  <c r="BM37" i="46"/>
  <c r="BN37" i="46" s="1"/>
  <c r="BO37" i="46" s="1"/>
  <c r="BP37" i="46" s="1"/>
  <c r="BQ37" i="46" s="1"/>
  <c r="BR37" i="46" s="1"/>
  <c r="AM105" i="46"/>
  <c r="BM56" i="46"/>
  <c r="BN56" i="46" s="1"/>
  <c r="BO56" i="46" s="1"/>
  <c r="BP56" i="46" s="1"/>
  <c r="BQ56" i="46" s="1"/>
  <c r="BR56" i="46" s="1"/>
  <c r="AM124" i="46"/>
  <c r="BM60" i="46"/>
  <c r="BN60" i="46" s="1"/>
  <c r="BO60" i="46" s="1"/>
  <c r="BP60" i="46" s="1"/>
  <c r="BQ60" i="46" s="1"/>
  <c r="BR60" i="46" s="1"/>
  <c r="AM128" i="46"/>
  <c r="BM38" i="46"/>
  <c r="BN38" i="46" s="1"/>
  <c r="BO38" i="46" s="1"/>
  <c r="BP38" i="46" s="1"/>
  <c r="BQ38" i="46" s="1"/>
  <c r="BR38" i="46" s="1"/>
  <c r="AM106" i="46"/>
  <c r="BM48" i="46"/>
  <c r="BN48" i="46" s="1"/>
  <c r="BO48" i="46" s="1"/>
  <c r="BP48" i="46" s="1"/>
  <c r="BQ48" i="46" s="1"/>
  <c r="BR48" i="46" s="1"/>
  <c r="AM116" i="46"/>
  <c r="BM25" i="46"/>
  <c r="BN25" i="46" s="1"/>
  <c r="BO25" i="46" s="1"/>
  <c r="BP25" i="46" s="1"/>
  <c r="BQ25" i="46" s="1"/>
  <c r="BR25" i="46" s="1"/>
  <c r="AM93" i="46"/>
  <c r="BM66" i="46"/>
  <c r="BN66" i="46" s="1"/>
  <c r="BO66" i="46" s="1"/>
  <c r="BP66" i="46" s="1"/>
  <c r="BQ66" i="46" s="1"/>
  <c r="BR66" i="46" s="1"/>
  <c r="AM134" i="46"/>
  <c r="BM42" i="46"/>
  <c r="BN42" i="46" s="1"/>
  <c r="BO42" i="46" s="1"/>
  <c r="BP42" i="46" s="1"/>
  <c r="BQ42" i="46" s="1"/>
  <c r="BR42" i="46" s="1"/>
  <c r="AM110" i="46"/>
  <c r="BM39" i="46"/>
  <c r="BN39" i="46" s="1"/>
  <c r="BO39" i="46" s="1"/>
  <c r="BP39" i="46" s="1"/>
  <c r="BQ39" i="46" s="1"/>
  <c r="BR39" i="46" s="1"/>
  <c r="AM107" i="46"/>
  <c r="BM70" i="46"/>
  <c r="BN70" i="46" s="1"/>
  <c r="BO70" i="46" s="1"/>
  <c r="BP70" i="46" s="1"/>
  <c r="BQ70" i="46" s="1"/>
  <c r="BR70" i="46" s="1"/>
  <c r="AM138" i="46"/>
  <c r="BM41" i="46"/>
  <c r="BN41" i="46" s="1"/>
  <c r="BO41" i="46" s="1"/>
  <c r="BP41" i="46" s="1"/>
  <c r="BQ41" i="46" s="1"/>
  <c r="BR41" i="46" s="1"/>
  <c r="AM109" i="46"/>
  <c r="BM35" i="46"/>
  <c r="BN35" i="46" s="1"/>
  <c r="BO35" i="46" s="1"/>
  <c r="BP35" i="46" s="1"/>
  <c r="BQ35" i="46" s="1"/>
  <c r="BR35" i="46" s="1"/>
  <c r="AM103" i="46"/>
  <c r="BM58" i="46"/>
  <c r="BN58" i="46" s="1"/>
  <c r="BO58" i="46" s="1"/>
  <c r="BP58" i="46" s="1"/>
  <c r="BQ58" i="46" s="1"/>
  <c r="BR58" i="46" s="1"/>
  <c r="AM126" i="46"/>
  <c r="BM45" i="46"/>
  <c r="BN45" i="46" s="1"/>
  <c r="BO45" i="46" s="1"/>
  <c r="BP45" i="46" s="1"/>
  <c r="BQ45" i="46" s="1"/>
  <c r="BR45" i="46" s="1"/>
  <c r="AM113" i="46"/>
  <c r="BM57" i="46"/>
  <c r="BN57" i="46" s="1"/>
  <c r="BO57" i="46" s="1"/>
  <c r="BP57" i="46" s="1"/>
  <c r="BQ57" i="46" s="1"/>
  <c r="BR57" i="46" s="1"/>
  <c r="AM125" i="46"/>
  <c r="BM50" i="46"/>
  <c r="BN50" i="46" s="1"/>
  <c r="BO50" i="46" s="1"/>
  <c r="BP50" i="46" s="1"/>
  <c r="BQ50" i="46" s="1"/>
  <c r="BR50" i="46" s="1"/>
  <c r="AM118" i="46"/>
  <c r="BM69" i="46"/>
  <c r="BN69" i="46" s="1"/>
  <c r="BO69" i="46" s="1"/>
  <c r="BP69" i="46" s="1"/>
  <c r="BQ69" i="46" s="1"/>
  <c r="BR69" i="46" s="1"/>
  <c r="AM137" i="46"/>
  <c r="BM65" i="46"/>
  <c r="BN65" i="46" s="1"/>
  <c r="BO65" i="46" s="1"/>
  <c r="BP65" i="46" s="1"/>
  <c r="BQ65" i="46" s="1"/>
  <c r="BR65" i="46" s="1"/>
  <c r="AM133" i="46"/>
  <c r="BM34" i="46"/>
  <c r="BN34" i="46" s="1"/>
  <c r="BO34" i="46" s="1"/>
  <c r="BP34" i="46" s="1"/>
  <c r="BQ34" i="46" s="1"/>
  <c r="BR34" i="46" s="1"/>
  <c r="AM102" i="46"/>
  <c r="BM36" i="46"/>
  <c r="BN36" i="46" s="1"/>
  <c r="BO36" i="46" s="1"/>
  <c r="BP36" i="46" s="1"/>
  <c r="BQ36" i="46" s="1"/>
  <c r="BR36" i="46" s="1"/>
  <c r="AM104" i="46"/>
  <c r="BM62" i="46"/>
  <c r="BN62" i="46" s="1"/>
  <c r="BO62" i="46" s="1"/>
  <c r="BP62" i="46" s="1"/>
  <c r="BQ62" i="46" s="1"/>
  <c r="BR62" i="46" s="1"/>
  <c r="AM130" i="46"/>
  <c r="BM47" i="46"/>
  <c r="BN47" i="46" s="1"/>
  <c r="BO47" i="46" s="1"/>
  <c r="BP47" i="46" s="1"/>
  <c r="BQ47" i="46" s="1"/>
  <c r="BR47" i="46" s="1"/>
  <c r="AM115" i="46"/>
  <c r="BM53" i="46"/>
  <c r="BN53" i="46" s="1"/>
  <c r="BO53" i="46" s="1"/>
  <c r="BP53" i="46" s="1"/>
  <c r="BQ53" i="46" s="1"/>
  <c r="BR53" i="46" s="1"/>
  <c r="AM121" i="46"/>
  <c r="BM20" i="46"/>
  <c r="BN20" i="46" s="1"/>
  <c r="BO20" i="46" s="1"/>
  <c r="BP20" i="46" s="1"/>
  <c r="BQ20" i="46" s="1"/>
  <c r="BR20" i="46" s="1"/>
  <c r="AM91" i="46"/>
  <c r="BM52" i="46"/>
  <c r="BN52" i="46" s="1"/>
  <c r="BO52" i="46" s="1"/>
  <c r="BP52" i="46" s="1"/>
  <c r="BQ52" i="46" s="1"/>
  <c r="BR52" i="46" s="1"/>
  <c r="AM120" i="46"/>
  <c r="BM51" i="46"/>
  <c r="BN51" i="46" s="1"/>
  <c r="BO51" i="46" s="1"/>
  <c r="BP51" i="46" s="1"/>
  <c r="BQ51" i="46" s="1"/>
  <c r="BR51" i="46" s="1"/>
  <c r="AM119" i="46"/>
  <c r="BM21" i="46"/>
  <c r="BN21" i="46" s="1"/>
  <c r="BO21" i="46" s="1"/>
  <c r="BP21" i="46" s="1"/>
  <c r="BQ21" i="46" s="1"/>
  <c r="BR21" i="46" s="1"/>
  <c r="AM92" i="46"/>
  <c r="BM23" i="46"/>
  <c r="BN23" i="46" s="1"/>
  <c r="BO23" i="46" s="1"/>
  <c r="BP23" i="46" s="1"/>
  <c r="BQ23" i="46" s="1"/>
  <c r="BR23" i="46" s="1"/>
  <c r="AM40" i="46"/>
  <c r="BM44" i="46"/>
  <c r="BN44" i="46" s="1"/>
  <c r="BO44" i="46" s="1"/>
  <c r="BP44" i="46" s="1"/>
  <c r="BQ44" i="46" s="1"/>
  <c r="BR44" i="46" s="1"/>
  <c r="AM112" i="46"/>
  <c r="BM49" i="46"/>
  <c r="BN49" i="46" s="1"/>
  <c r="BO49" i="46" s="1"/>
  <c r="BP49" i="46" s="1"/>
  <c r="BQ49" i="46" s="1"/>
  <c r="BR49" i="46" s="1"/>
  <c r="AM117" i="46"/>
  <c r="BM55" i="46"/>
  <c r="BN55" i="46" s="1"/>
  <c r="BO55" i="46" s="1"/>
  <c r="BP55" i="46" s="1"/>
  <c r="BQ55" i="46" s="1"/>
  <c r="BR55" i="46" s="1"/>
  <c r="AM123" i="46"/>
  <c r="BM67" i="46"/>
  <c r="BN67" i="46" s="1"/>
  <c r="BO67" i="46" s="1"/>
  <c r="BP67" i="46" s="1"/>
  <c r="BQ67" i="46" s="1"/>
  <c r="BR67" i="46" s="1"/>
  <c r="AM135" i="46"/>
  <c r="BM72" i="46"/>
  <c r="BN72" i="46" s="1"/>
  <c r="BO72" i="46" s="1"/>
  <c r="BP72" i="46" s="1"/>
  <c r="BQ72" i="46" s="1"/>
  <c r="BR72" i="46" s="1"/>
  <c r="AM140" i="46"/>
  <c r="BM71" i="46"/>
  <c r="BN71" i="46" s="1"/>
  <c r="BO71" i="46" s="1"/>
  <c r="BP71" i="46" s="1"/>
  <c r="BQ71" i="46" s="1"/>
  <c r="BR71" i="46" s="1"/>
  <c r="AM139" i="46"/>
  <c r="BM40" i="46"/>
  <c r="BN40" i="46" s="1"/>
  <c r="BO40" i="46" s="1"/>
  <c r="BP40" i="46" s="1"/>
  <c r="BQ40" i="46" s="1"/>
  <c r="BR40" i="46" s="1"/>
  <c r="AM108" i="46"/>
  <c r="BM29" i="46"/>
  <c r="BN29" i="46" s="1"/>
  <c r="BO29" i="46" s="1"/>
  <c r="BP29" i="46" s="1"/>
  <c r="BQ29" i="46" s="1"/>
  <c r="BR29" i="46" s="1"/>
  <c r="AM97" i="46"/>
  <c r="BM43" i="46"/>
  <c r="BN43" i="46" s="1"/>
  <c r="BO43" i="46" s="1"/>
  <c r="BP43" i="46" s="1"/>
  <c r="BQ43" i="46" s="1"/>
  <c r="BR43" i="46" s="1"/>
  <c r="AM111" i="46"/>
  <c r="BM64" i="46"/>
  <c r="BN64" i="46" s="1"/>
  <c r="BO64" i="46" s="1"/>
  <c r="BP64" i="46" s="1"/>
  <c r="BQ64" i="46" s="1"/>
  <c r="BR64" i="46" s="1"/>
  <c r="AM132" i="46"/>
  <c r="BM68" i="46"/>
  <c r="BN68" i="46" s="1"/>
  <c r="BO68" i="46" s="1"/>
  <c r="BP68" i="46" s="1"/>
  <c r="BQ68" i="46" s="1"/>
  <c r="BR68" i="46" s="1"/>
  <c r="AM136" i="46"/>
  <c r="BM54" i="46"/>
  <c r="BN54" i="46" s="1"/>
  <c r="BO54" i="46" s="1"/>
  <c r="BP54" i="46" s="1"/>
  <c r="BQ54" i="46" s="1"/>
  <c r="BR54" i="46" s="1"/>
  <c r="AM122" i="46"/>
  <c r="BM46" i="46"/>
  <c r="BN46" i="46" s="1"/>
  <c r="BO46" i="46" s="1"/>
  <c r="BP46" i="46" s="1"/>
  <c r="BQ46" i="46" s="1"/>
  <c r="BR46" i="46" s="1"/>
  <c r="AM114" i="46"/>
  <c r="BM27" i="46"/>
  <c r="BN27" i="46" s="1"/>
  <c r="BO27" i="46" s="1"/>
  <c r="BP27" i="46" s="1"/>
  <c r="BQ27" i="46" s="1"/>
  <c r="BR27" i="46" s="1"/>
  <c r="AM95" i="46"/>
  <c r="BM24" i="46"/>
  <c r="BN24" i="46" s="1"/>
  <c r="BO24" i="46" s="1"/>
  <c r="BP24" i="46" s="1"/>
  <c r="BQ24" i="46" s="1"/>
  <c r="BR24" i="46" s="1"/>
  <c r="BM22" i="46"/>
  <c r="BN22" i="46" s="1"/>
  <c r="BO22" i="46" s="1"/>
  <c r="BP22" i="46" s="1"/>
  <c r="BQ22" i="46" s="1"/>
  <c r="BR22" i="46" s="1"/>
  <c r="AL33" i="37"/>
  <c r="BL45" i="37"/>
  <c r="BM45" i="37" s="1"/>
  <c r="BN45" i="37" s="1"/>
  <c r="BO45" i="37" s="1"/>
  <c r="BP45" i="37" s="1"/>
  <c r="BQ45" i="37" s="1"/>
  <c r="BR45" i="37" s="1"/>
  <c r="AL69" i="37"/>
  <c r="AM69" i="37" s="1"/>
  <c r="AL31" i="37"/>
  <c r="AL68" i="37"/>
  <c r="AM68" i="37" s="1"/>
  <c r="AL27" i="37"/>
  <c r="BL17" i="45"/>
  <c r="BM17" i="45" s="1"/>
  <c r="BN17" i="45" s="1"/>
  <c r="BO17" i="45" s="1"/>
  <c r="BP17" i="45" s="1"/>
  <c r="BQ17" i="45" s="1"/>
  <c r="BR17" i="45" s="1"/>
  <c r="BL59" i="45"/>
  <c r="BM59" i="45" s="1"/>
  <c r="BN59" i="45" s="1"/>
  <c r="BO59" i="45" s="1"/>
  <c r="BP59" i="45" s="1"/>
  <c r="BQ59" i="45" s="1"/>
  <c r="BR59" i="45" s="1"/>
  <c r="AM127" i="45"/>
  <c r="BL62" i="45"/>
  <c r="BM62" i="45" s="1"/>
  <c r="BN62" i="45" s="1"/>
  <c r="BO62" i="45" s="1"/>
  <c r="BP62" i="45" s="1"/>
  <c r="BQ62" i="45" s="1"/>
  <c r="BR62" i="45" s="1"/>
  <c r="AM130" i="45"/>
  <c r="BL50" i="45"/>
  <c r="BM50" i="45" s="1"/>
  <c r="BN50" i="45" s="1"/>
  <c r="BO50" i="45" s="1"/>
  <c r="BP50" i="45" s="1"/>
  <c r="BQ50" i="45" s="1"/>
  <c r="BR50" i="45" s="1"/>
  <c r="AM118" i="45"/>
  <c r="BL49" i="45"/>
  <c r="BM49" i="45" s="1"/>
  <c r="BN49" i="45" s="1"/>
  <c r="BO49" i="45" s="1"/>
  <c r="BP49" i="45" s="1"/>
  <c r="BQ49" i="45" s="1"/>
  <c r="BR49" i="45" s="1"/>
  <c r="AM117" i="45"/>
  <c r="BL57" i="45"/>
  <c r="BM57" i="45" s="1"/>
  <c r="BN57" i="45" s="1"/>
  <c r="BO57" i="45" s="1"/>
  <c r="BP57" i="45" s="1"/>
  <c r="BQ57" i="45" s="1"/>
  <c r="BR57" i="45" s="1"/>
  <c r="AM125" i="45"/>
  <c r="BL45" i="45"/>
  <c r="BM45" i="45" s="1"/>
  <c r="BN45" i="45" s="1"/>
  <c r="BO45" i="45" s="1"/>
  <c r="BP45" i="45" s="1"/>
  <c r="BQ45" i="45" s="1"/>
  <c r="BR45" i="45" s="1"/>
  <c r="AM113" i="45"/>
  <c r="BL48" i="45"/>
  <c r="BM48" i="45" s="1"/>
  <c r="BN48" i="45" s="1"/>
  <c r="BO48" i="45" s="1"/>
  <c r="BP48" i="45" s="1"/>
  <c r="BQ48" i="45" s="1"/>
  <c r="BR48" i="45" s="1"/>
  <c r="AM116" i="45"/>
  <c r="BL43" i="45"/>
  <c r="BM43" i="45" s="1"/>
  <c r="BN43" i="45" s="1"/>
  <c r="BO43" i="45" s="1"/>
  <c r="BP43" i="45" s="1"/>
  <c r="BQ43" i="45" s="1"/>
  <c r="BR43" i="45" s="1"/>
  <c r="AM111" i="45"/>
  <c r="BL51" i="45"/>
  <c r="BM51" i="45" s="1"/>
  <c r="BN51" i="45" s="1"/>
  <c r="BO51" i="45" s="1"/>
  <c r="BP51" i="45" s="1"/>
  <c r="BQ51" i="45" s="1"/>
  <c r="BR51" i="45" s="1"/>
  <c r="AM119" i="45"/>
  <c r="BL44" i="45"/>
  <c r="BM44" i="45" s="1"/>
  <c r="BN44" i="45" s="1"/>
  <c r="BO44" i="45" s="1"/>
  <c r="BP44" i="45" s="1"/>
  <c r="BQ44" i="45" s="1"/>
  <c r="BR44" i="45" s="1"/>
  <c r="AM112" i="45"/>
  <c r="BL58" i="45"/>
  <c r="BM58" i="45" s="1"/>
  <c r="BN58" i="45" s="1"/>
  <c r="BO58" i="45" s="1"/>
  <c r="BP58" i="45" s="1"/>
  <c r="BQ58" i="45" s="1"/>
  <c r="BR58" i="45" s="1"/>
  <c r="AM126" i="45"/>
  <c r="BL54" i="45"/>
  <c r="BM54" i="45" s="1"/>
  <c r="BN54" i="45" s="1"/>
  <c r="BO54" i="45" s="1"/>
  <c r="BP54" i="45" s="1"/>
  <c r="BQ54" i="45" s="1"/>
  <c r="BR54" i="45" s="1"/>
  <c r="AM122" i="45"/>
  <c r="BL52" i="45"/>
  <c r="BM52" i="45" s="1"/>
  <c r="BN52" i="45" s="1"/>
  <c r="BO52" i="45" s="1"/>
  <c r="BP52" i="45" s="1"/>
  <c r="BQ52" i="45" s="1"/>
  <c r="BR52" i="45" s="1"/>
  <c r="AM120" i="45"/>
  <c r="BL56" i="45"/>
  <c r="BM56" i="45" s="1"/>
  <c r="BN56" i="45" s="1"/>
  <c r="BO56" i="45" s="1"/>
  <c r="BP56" i="45" s="1"/>
  <c r="BQ56" i="45" s="1"/>
  <c r="BR56" i="45" s="1"/>
  <c r="AM124" i="45"/>
  <c r="BL63" i="45"/>
  <c r="BM63" i="45" s="1"/>
  <c r="BN63" i="45" s="1"/>
  <c r="BO63" i="45" s="1"/>
  <c r="BP63" i="45" s="1"/>
  <c r="BQ63" i="45" s="1"/>
  <c r="BR63" i="45" s="1"/>
  <c r="AM131" i="45"/>
  <c r="BL64" i="45"/>
  <c r="BM64" i="45" s="1"/>
  <c r="BN64" i="45" s="1"/>
  <c r="BO64" i="45" s="1"/>
  <c r="BP64" i="45" s="1"/>
  <c r="BQ64" i="45" s="1"/>
  <c r="BR64" i="45" s="1"/>
  <c r="AM132" i="45"/>
  <c r="BL46" i="45"/>
  <c r="BM46" i="45" s="1"/>
  <c r="BN46" i="45" s="1"/>
  <c r="BO46" i="45" s="1"/>
  <c r="BP46" i="45" s="1"/>
  <c r="BQ46" i="45" s="1"/>
  <c r="BR46" i="45" s="1"/>
  <c r="AM114" i="45"/>
  <c r="BL42" i="45"/>
  <c r="BM42" i="45" s="1"/>
  <c r="BN42" i="45" s="1"/>
  <c r="BO42" i="45" s="1"/>
  <c r="BP42" i="45" s="1"/>
  <c r="BQ42" i="45" s="1"/>
  <c r="BR42" i="45" s="1"/>
  <c r="AM110" i="45"/>
  <c r="BL36" i="45"/>
  <c r="BM36" i="45" s="1"/>
  <c r="BN36" i="45" s="1"/>
  <c r="BO36" i="45" s="1"/>
  <c r="BP36" i="45" s="1"/>
  <c r="BQ36" i="45" s="1"/>
  <c r="BR36" i="45" s="1"/>
  <c r="AM59" i="45"/>
  <c r="BL61" i="45"/>
  <c r="BM61" i="45" s="1"/>
  <c r="BN61" i="45" s="1"/>
  <c r="BO61" i="45" s="1"/>
  <c r="BP61" i="45" s="1"/>
  <c r="BQ61" i="45" s="1"/>
  <c r="BR61" i="45" s="1"/>
  <c r="AM129" i="45"/>
  <c r="BL41" i="45"/>
  <c r="BM41" i="45" s="1"/>
  <c r="BN41" i="45" s="1"/>
  <c r="BO41" i="45" s="1"/>
  <c r="BP41" i="45" s="1"/>
  <c r="BQ41" i="45" s="1"/>
  <c r="BR41" i="45" s="1"/>
  <c r="AM43" i="45"/>
  <c r="BL53" i="45"/>
  <c r="BM53" i="45" s="1"/>
  <c r="BN53" i="45" s="1"/>
  <c r="BO53" i="45" s="1"/>
  <c r="BP53" i="45" s="1"/>
  <c r="BQ53" i="45" s="1"/>
  <c r="BR53" i="45" s="1"/>
  <c r="AM121" i="45"/>
  <c r="BL60" i="45"/>
  <c r="BM60" i="45" s="1"/>
  <c r="BN60" i="45" s="1"/>
  <c r="BO60" i="45" s="1"/>
  <c r="BP60" i="45" s="1"/>
  <c r="BQ60" i="45" s="1"/>
  <c r="BR60" i="45" s="1"/>
  <c r="AM128" i="45"/>
  <c r="BL47" i="45"/>
  <c r="BM47" i="45" s="1"/>
  <c r="BN47" i="45" s="1"/>
  <c r="BO47" i="45" s="1"/>
  <c r="BP47" i="45" s="1"/>
  <c r="BQ47" i="45" s="1"/>
  <c r="BR47" i="45" s="1"/>
  <c r="AM115" i="45"/>
  <c r="BL55" i="45"/>
  <c r="BM55" i="45" s="1"/>
  <c r="BN55" i="45" s="1"/>
  <c r="BO55" i="45" s="1"/>
  <c r="BP55" i="45" s="1"/>
  <c r="BQ55" i="45" s="1"/>
  <c r="BR55" i="45" s="1"/>
  <c r="AM123" i="45"/>
  <c r="BL35" i="45"/>
  <c r="BM35" i="45" s="1"/>
  <c r="BN35" i="45" s="1"/>
  <c r="BO35" i="45" s="1"/>
  <c r="BP35" i="45" s="1"/>
  <c r="BQ35" i="45" s="1"/>
  <c r="BR35" i="45" s="1"/>
  <c r="AM58" i="45"/>
  <c r="AM74" i="45"/>
  <c r="AM33" i="53"/>
  <c r="BM8" i="49"/>
  <c r="BN8" i="49" s="1"/>
  <c r="BO8" i="49" s="1"/>
  <c r="BP8" i="49" s="1"/>
  <c r="BQ8" i="49" s="1"/>
  <c r="BR8" i="49" s="1"/>
  <c r="BM9" i="49"/>
  <c r="BN9" i="49" s="1"/>
  <c r="BO9" i="49" s="1"/>
  <c r="BP9" i="49" s="1"/>
  <c r="BQ9" i="49" s="1"/>
  <c r="BR9" i="49" s="1"/>
  <c r="BM11" i="49"/>
  <c r="BN11" i="49" s="1"/>
  <c r="BO11" i="49" s="1"/>
  <c r="BP11" i="49" s="1"/>
  <c r="BQ11" i="49" s="1"/>
  <c r="BR11" i="49" s="1"/>
  <c r="AM81" i="49"/>
  <c r="BL14" i="45"/>
  <c r="BM14" i="45" s="1"/>
  <c r="BN14" i="45" s="1"/>
  <c r="BO14" i="45" s="1"/>
  <c r="BP14" i="45" s="1"/>
  <c r="BQ14" i="45" s="1"/>
  <c r="BR14" i="45" s="1"/>
  <c r="AM68" i="45"/>
  <c r="BM14" i="52"/>
  <c r="BN14" i="52" s="1"/>
  <c r="BO14" i="52" s="1"/>
  <c r="BP14" i="52" s="1"/>
  <c r="BQ14" i="52" s="1"/>
  <c r="BR14" i="52" s="1"/>
  <c r="AM82" i="49"/>
  <c r="BM7" i="46"/>
  <c r="BN7" i="46" s="1"/>
  <c r="BO7" i="46" s="1"/>
  <c r="BP7" i="46" s="1"/>
  <c r="BQ7" i="46" s="1"/>
  <c r="BR7" i="46" s="1"/>
  <c r="BM18" i="46"/>
  <c r="BN18" i="46" s="1"/>
  <c r="BO18" i="46" s="1"/>
  <c r="BP18" i="46" s="1"/>
  <c r="BQ18" i="46" s="1"/>
  <c r="BR18" i="46" s="1"/>
  <c r="AM70" i="45"/>
  <c r="BL38" i="45"/>
  <c r="BM38" i="45" s="1"/>
  <c r="BN38" i="45" s="1"/>
  <c r="BO38" i="45" s="1"/>
  <c r="BP38" i="45" s="1"/>
  <c r="BQ38" i="45" s="1"/>
  <c r="BR38" i="45" s="1"/>
  <c r="AM73" i="45"/>
  <c r="BL37" i="45"/>
  <c r="BM37" i="45" s="1"/>
  <c r="BN37" i="45" s="1"/>
  <c r="BO37" i="45" s="1"/>
  <c r="BP37" i="45" s="1"/>
  <c r="BQ37" i="45" s="1"/>
  <c r="BR37" i="45" s="1"/>
  <c r="AM72" i="45"/>
  <c r="BL34" i="45"/>
  <c r="BM34" i="45" s="1"/>
  <c r="BN34" i="45" s="1"/>
  <c r="BO34" i="45" s="1"/>
  <c r="BP34" i="45" s="1"/>
  <c r="BQ34" i="45" s="1"/>
  <c r="BR34" i="45" s="1"/>
  <c r="AM71" i="45"/>
  <c r="BL31" i="45"/>
  <c r="BM31" i="45" s="1"/>
  <c r="BN31" i="45" s="1"/>
  <c r="BO31" i="45" s="1"/>
  <c r="BP31" i="45" s="1"/>
  <c r="BQ31" i="45" s="1"/>
  <c r="BR31" i="45" s="1"/>
  <c r="AM69" i="45"/>
  <c r="BL23" i="45"/>
  <c r="BM23" i="45" s="1"/>
  <c r="BN23" i="45" s="1"/>
  <c r="BO23" i="45" s="1"/>
  <c r="BP23" i="45" s="1"/>
  <c r="BQ23" i="45" s="1"/>
  <c r="BR23" i="45" s="1"/>
  <c r="AM67" i="45"/>
  <c r="BL8" i="44"/>
  <c r="BM8" i="44" s="1"/>
  <c r="BN8" i="44" s="1"/>
  <c r="BO8" i="44" s="1"/>
  <c r="BP8" i="44" s="1"/>
  <c r="BQ8" i="44" s="1"/>
  <c r="BR8" i="44" s="1"/>
  <c r="BL12" i="44"/>
  <c r="BM12" i="44" s="1"/>
  <c r="BN12" i="44" s="1"/>
  <c r="BO12" i="44" s="1"/>
  <c r="BP12" i="44" s="1"/>
  <c r="BQ12" i="44" s="1"/>
  <c r="BR12" i="44" s="1"/>
  <c r="BL14" i="44"/>
  <c r="BM14" i="44" s="1"/>
  <c r="BN14" i="44" s="1"/>
  <c r="BO14" i="44" s="1"/>
  <c r="BP14" i="44" s="1"/>
  <c r="BQ14" i="44" s="1"/>
  <c r="BR14" i="44" s="1"/>
  <c r="BL39" i="43"/>
  <c r="BM39" i="43" s="1"/>
  <c r="BN39" i="43" s="1"/>
  <c r="BO39" i="43" s="1"/>
  <c r="BP39" i="43" s="1"/>
  <c r="BQ39" i="43" s="1"/>
  <c r="BR39" i="43" s="1"/>
  <c r="AM68" i="43"/>
  <c r="BL11" i="43"/>
  <c r="BM11" i="43" s="1"/>
  <c r="BN11" i="43" s="1"/>
  <c r="BO11" i="43" s="1"/>
  <c r="BP11" i="43" s="1"/>
  <c r="BQ11" i="43" s="1"/>
  <c r="BR11" i="43" s="1"/>
  <c r="BL7" i="43"/>
  <c r="BM7" i="43" s="1"/>
  <c r="BN7" i="43" s="1"/>
  <c r="BO7" i="43" s="1"/>
  <c r="BP7" i="43" s="1"/>
  <c r="BQ7" i="43" s="1"/>
  <c r="BR7" i="43" s="1"/>
  <c r="BL30" i="43"/>
  <c r="BM30" i="43" s="1"/>
  <c r="BN30" i="43" s="1"/>
  <c r="BO30" i="43" s="1"/>
  <c r="BP30" i="43" s="1"/>
  <c r="BQ30" i="43" s="1"/>
  <c r="BR30" i="43" s="1"/>
  <c r="AM59" i="43"/>
  <c r="BL46" i="43"/>
  <c r="BM46" i="43" s="1"/>
  <c r="BN46" i="43" s="1"/>
  <c r="BO46" i="43" s="1"/>
  <c r="BP46" i="43" s="1"/>
  <c r="BQ46" i="43" s="1"/>
  <c r="BR46" i="43" s="1"/>
  <c r="AM74" i="43"/>
  <c r="BL22" i="43"/>
  <c r="BM22" i="43" s="1"/>
  <c r="BN22" i="43" s="1"/>
  <c r="BO22" i="43" s="1"/>
  <c r="BP22" i="43" s="1"/>
  <c r="BQ22" i="43" s="1"/>
  <c r="BR22" i="43" s="1"/>
  <c r="BL63" i="43"/>
  <c r="BM63" i="43" s="1"/>
  <c r="BN63" i="43" s="1"/>
  <c r="BO63" i="43" s="1"/>
  <c r="BP63" i="43" s="1"/>
  <c r="BQ63" i="43" s="1"/>
  <c r="BR63" i="43" s="1"/>
  <c r="BL51" i="43"/>
  <c r="BM51" i="43" s="1"/>
  <c r="BN51" i="43" s="1"/>
  <c r="BO51" i="43" s="1"/>
  <c r="BP51" i="43" s="1"/>
  <c r="BQ51" i="43" s="1"/>
  <c r="BR51" i="43" s="1"/>
  <c r="BL69" i="43"/>
  <c r="BM69" i="43" s="1"/>
  <c r="BN69" i="43" s="1"/>
  <c r="BO69" i="43" s="1"/>
  <c r="BP69" i="43" s="1"/>
  <c r="BQ69" i="43" s="1"/>
  <c r="BR69" i="43" s="1"/>
  <c r="BL48" i="43"/>
  <c r="BM48" i="43" s="1"/>
  <c r="BN48" i="43" s="1"/>
  <c r="BO48" i="43" s="1"/>
  <c r="BP48" i="43" s="1"/>
  <c r="BQ48" i="43" s="1"/>
  <c r="BR48" i="43" s="1"/>
  <c r="AM76" i="43"/>
  <c r="BL67" i="43"/>
  <c r="BM67" i="43" s="1"/>
  <c r="BN67" i="43" s="1"/>
  <c r="BO67" i="43" s="1"/>
  <c r="BP67" i="43" s="1"/>
  <c r="BQ67" i="43" s="1"/>
  <c r="BR67" i="43" s="1"/>
  <c r="BL23" i="43"/>
  <c r="BM23" i="43" s="1"/>
  <c r="BN23" i="43" s="1"/>
  <c r="BO23" i="43" s="1"/>
  <c r="BP23" i="43" s="1"/>
  <c r="BQ23" i="43" s="1"/>
  <c r="BR23" i="43" s="1"/>
  <c r="BL15" i="43"/>
  <c r="BM15" i="43" s="1"/>
  <c r="BN15" i="43" s="1"/>
  <c r="BO15" i="43" s="1"/>
  <c r="BP15" i="43" s="1"/>
  <c r="BQ15" i="43" s="1"/>
  <c r="BR15" i="43" s="1"/>
  <c r="BL43" i="43"/>
  <c r="BM43" i="43" s="1"/>
  <c r="BN43" i="43" s="1"/>
  <c r="BO43" i="43" s="1"/>
  <c r="BP43" i="43" s="1"/>
  <c r="BQ43" i="43" s="1"/>
  <c r="BR43" i="43" s="1"/>
  <c r="AM71" i="43"/>
  <c r="BL36" i="43"/>
  <c r="BM36" i="43" s="1"/>
  <c r="BN36" i="43" s="1"/>
  <c r="BO36" i="43" s="1"/>
  <c r="BP36" i="43" s="1"/>
  <c r="BQ36" i="43" s="1"/>
  <c r="BR36" i="43" s="1"/>
  <c r="AM65" i="43"/>
  <c r="BL40" i="43"/>
  <c r="BM40" i="43" s="1"/>
  <c r="BN40" i="43" s="1"/>
  <c r="BO40" i="43" s="1"/>
  <c r="BP40" i="43" s="1"/>
  <c r="BQ40" i="43" s="1"/>
  <c r="BR40" i="43" s="1"/>
  <c r="AM69" i="43"/>
  <c r="BL17" i="43"/>
  <c r="BM17" i="43" s="1"/>
  <c r="BN17" i="43" s="1"/>
  <c r="BO17" i="43" s="1"/>
  <c r="BP17" i="43" s="1"/>
  <c r="BQ17" i="43" s="1"/>
  <c r="BR17" i="43" s="1"/>
  <c r="BL66" i="43"/>
  <c r="BM66" i="43" s="1"/>
  <c r="BN66" i="43" s="1"/>
  <c r="BO66" i="43" s="1"/>
  <c r="BP66" i="43" s="1"/>
  <c r="BQ66" i="43" s="1"/>
  <c r="BR66" i="43" s="1"/>
  <c r="BL70" i="43"/>
  <c r="BM70" i="43" s="1"/>
  <c r="BN70" i="43" s="1"/>
  <c r="BO70" i="43" s="1"/>
  <c r="BP70" i="43" s="1"/>
  <c r="BQ70" i="43" s="1"/>
  <c r="BR70" i="43" s="1"/>
  <c r="BL55" i="43"/>
  <c r="BM55" i="43" s="1"/>
  <c r="BN55" i="43" s="1"/>
  <c r="BO55" i="43" s="1"/>
  <c r="BP55" i="43" s="1"/>
  <c r="BQ55" i="43" s="1"/>
  <c r="BR55" i="43" s="1"/>
  <c r="AM54" i="43"/>
  <c r="BL68" i="43"/>
  <c r="BM68" i="43" s="1"/>
  <c r="BN68" i="43" s="1"/>
  <c r="BO68" i="43" s="1"/>
  <c r="BP68" i="43" s="1"/>
  <c r="BQ68" i="43" s="1"/>
  <c r="BR68" i="43" s="1"/>
  <c r="BL61" i="43"/>
  <c r="BM61" i="43" s="1"/>
  <c r="BN61" i="43" s="1"/>
  <c r="BO61" i="43" s="1"/>
  <c r="BP61" i="43" s="1"/>
  <c r="BQ61" i="43" s="1"/>
  <c r="BR61" i="43" s="1"/>
  <c r="AM45" i="43"/>
  <c r="BL33" i="43"/>
  <c r="BM33" i="43" s="1"/>
  <c r="BN33" i="43" s="1"/>
  <c r="BO33" i="43" s="1"/>
  <c r="BP33" i="43" s="1"/>
  <c r="BQ33" i="43" s="1"/>
  <c r="BR33" i="43" s="1"/>
  <c r="AM62" i="43"/>
  <c r="BL59" i="43"/>
  <c r="BM59" i="43" s="1"/>
  <c r="BN59" i="43" s="1"/>
  <c r="BO59" i="43" s="1"/>
  <c r="BP59" i="43" s="1"/>
  <c r="BQ59" i="43" s="1"/>
  <c r="BR59" i="43" s="1"/>
  <c r="BL13" i="43"/>
  <c r="BM13" i="43" s="1"/>
  <c r="BN13" i="43" s="1"/>
  <c r="BO13" i="43" s="1"/>
  <c r="BP13" i="43" s="1"/>
  <c r="BQ13" i="43" s="1"/>
  <c r="BR13" i="43" s="1"/>
  <c r="BL45" i="43"/>
  <c r="BM45" i="43" s="1"/>
  <c r="BN45" i="43" s="1"/>
  <c r="BO45" i="43" s="1"/>
  <c r="BP45" i="43" s="1"/>
  <c r="BQ45" i="43" s="1"/>
  <c r="BR45" i="43" s="1"/>
  <c r="AM73" i="43"/>
  <c r="BL32" i="43"/>
  <c r="BM32" i="43" s="1"/>
  <c r="BN32" i="43" s="1"/>
  <c r="BO32" i="43" s="1"/>
  <c r="BP32" i="43" s="1"/>
  <c r="BQ32" i="43" s="1"/>
  <c r="BR32" i="43" s="1"/>
  <c r="AM61" i="43"/>
  <c r="BL42" i="43"/>
  <c r="BM42" i="43" s="1"/>
  <c r="BN42" i="43" s="1"/>
  <c r="BO42" i="43" s="1"/>
  <c r="BP42" i="43" s="1"/>
  <c r="BQ42" i="43" s="1"/>
  <c r="BR42" i="43" s="1"/>
  <c r="AM70" i="43"/>
  <c r="BL31" i="43"/>
  <c r="BM31" i="43" s="1"/>
  <c r="BN31" i="43" s="1"/>
  <c r="BO31" i="43" s="1"/>
  <c r="BP31" i="43" s="1"/>
  <c r="BQ31" i="43" s="1"/>
  <c r="BR31" i="43" s="1"/>
  <c r="AM60" i="43"/>
  <c r="BL28" i="43"/>
  <c r="BM28" i="43" s="1"/>
  <c r="BN28" i="43" s="1"/>
  <c r="BO28" i="43" s="1"/>
  <c r="BP28" i="43" s="1"/>
  <c r="BQ28" i="43" s="1"/>
  <c r="BR28" i="43" s="1"/>
  <c r="BL62" i="43"/>
  <c r="BM62" i="43" s="1"/>
  <c r="BN62" i="43" s="1"/>
  <c r="BO62" i="43" s="1"/>
  <c r="BP62" i="43" s="1"/>
  <c r="BQ62" i="43" s="1"/>
  <c r="BR62" i="43" s="1"/>
  <c r="AM46" i="43"/>
  <c r="BL54" i="43"/>
  <c r="BM54" i="43" s="1"/>
  <c r="BN54" i="43" s="1"/>
  <c r="BO54" i="43" s="1"/>
  <c r="BP54" i="43" s="1"/>
  <c r="BQ54" i="43" s="1"/>
  <c r="BR54" i="43" s="1"/>
  <c r="BL16" i="43"/>
  <c r="BM16" i="43" s="1"/>
  <c r="BN16" i="43" s="1"/>
  <c r="BO16" i="43" s="1"/>
  <c r="BP16" i="43" s="1"/>
  <c r="BQ16" i="43" s="1"/>
  <c r="BR16" i="43" s="1"/>
  <c r="BL35" i="43"/>
  <c r="BM35" i="43" s="1"/>
  <c r="BN35" i="43" s="1"/>
  <c r="BO35" i="43" s="1"/>
  <c r="BP35" i="43" s="1"/>
  <c r="BQ35" i="43" s="1"/>
  <c r="BR35" i="43" s="1"/>
  <c r="AM64" i="43"/>
  <c r="BL14" i="43"/>
  <c r="BM14" i="43" s="1"/>
  <c r="BN14" i="43" s="1"/>
  <c r="BO14" i="43" s="1"/>
  <c r="BP14" i="43" s="1"/>
  <c r="BQ14" i="43" s="1"/>
  <c r="BR14" i="43" s="1"/>
  <c r="BL41" i="43"/>
  <c r="BM41" i="43" s="1"/>
  <c r="BN41" i="43" s="1"/>
  <c r="BO41" i="43" s="1"/>
  <c r="BP41" i="43" s="1"/>
  <c r="BQ41" i="43" s="1"/>
  <c r="BR41" i="43" s="1"/>
  <c r="BL57" i="43"/>
  <c r="BM57" i="43" s="1"/>
  <c r="BN57" i="43" s="1"/>
  <c r="BO57" i="43" s="1"/>
  <c r="BP57" i="43" s="1"/>
  <c r="BQ57" i="43" s="1"/>
  <c r="BR57" i="43" s="1"/>
  <c r="BL8" i="43"/>
  <c r="BM8" i="43" s="1"/>
  <c r="BN8" i="43" s="1"/>
  <c r="BO8" i="43" s="1"/>
  <c r="BP8" i="43" s="1"/>
  <c r="BQ8" i="43" s="1"/>
  <c r="BR8" i="43" s="1"/>
  <c r="BL65" i="43"/>
  <c r="BM65" i="43" s="1"/>
  <c r="BN65" i="43" s="1"/>
  <c r="BO65" i="43" s="1"/>
  <c r="BP65" i="43" s="1"/>
  <c r="BQ65" i="43" s="1"/>
  <c r="BR65" i="43" s="1"/>
  <c r="BL56" i="43"/>
  <c r="BM56" i="43" s="1"/>
  <c r="BN56" i="43" s="1"/>
  <c r="BO56" i="43" s="1"/>
  <c r="BP56" i="43" s="1"/>
  <c r="BQ56" i="43" s="1"/>
  <c r="BR56" i="43" s="1"/>
  <c r="BL37" i="43"/>
  <c r="BM37" i="43" s="1"/>
  <c r="BN37" i="43" s="1"/>
  <c r="BO37" i="43" s="1"/>
  <c r="BP37" i="43" s="1"/>
  <c r="BQ37" i="43" s="1"/>
  <c r="BR37" i="43" s="1"/>
  <c r="AM66" i="43"/>
  <c r="BL9" i="43"/>
  <c r="BM9" i="43" s="1"/>
  <c r="BN9" i="43" s="1"/>
  <c r="BO9" i="43" s="1"/>
  <c r="BP9" i="43" s="1"/>
  <c r="BQ9" i="43" s="1"/>
  <c r="BR9" i="43" s="1"/>
  <c r="BL44" i="43"/>
  <c r="BM44" i="43" s="1"/>
  <c r="BN44" i="43" s="1"/>
  <c r="BO44" i="43" s="1"/>
  <c r="BP44" i="43" s="1"/>
  <c r="BQ44" i="43" s="1"/>
  <c r="BR44" i="43" s="1"/>
  <c r="AM72" i="43"/>
  <c r="BL10" i="43"/>
  <c r="BM10" i="43" s="1"/>
  <c r="BN10" i="43" s="1"/>
  <c r="BO10" i="43" s="1"/>
  <c r="BP10" i="43" s="1"/>
  <c r="BQ10" i="43" s="1"/>
  <c r="BR10" i="43" s="1"/>
  <c r="BL71" i="43"/>
  <c r="BM71" i="43" s="1"/>
  <c r="BN71" i="43" s="1"/>
  <c r="BO71" i="43" s="1"/>
  <c r="BP71" i="43" s="1"/>
  <c r="BQ71" i="43" s="1"/>
  <c r="BR71" i="43" s="1"/>
  <c r="AM34" i="43"/>
  <c r="BL60" i="43"/>
  <c r="BM60" i="43" s="1"/>
  <c r="BN60" i="43" s="1"/>
  <c r="BO60" i="43" s="1"/>
  <c r="BP60" i="43" s="1"/>
  <c r="BQ60" i="43" s="1"/>
  <c r="BR60" i="43" s="1"/>
  <c r="BL26" i="43"/>
  <c r="BM26" i="43" s="1"/>
  <c r="BN26" i="43" s="1"/>
  <c r="BO26" i="43" s="1"/>
  <c r="BP26" i="43" s="1"/>
  <c r="BQ26" i="43" s="1"/>
  <c r="BR26" i="43" s="1"/>
  <c r="BL38" i="43"/>
  <c r="BM38" i="43" s="1"/>
  <c r="BN38" i="43" s="1"/>
  <c r="BO38" i="43" s="1"/>
  <c r="BP38" i="43" s="1"/>
  <c r="BQ38" i="43" s="1"/>
  <c r="BR38" i="43" s="1"/>
  <c r="AM67" i="43"/>
  <c r="BL53" i="43"/>
  <c r="BM53" i="43" s="1"/>
  <c r="BN53" i="43" s="1"/>
  <c r="BO53" i="43" s="1"/>
  <c r="BP53" i="43" s="1"/>
  <c r="BQ53" i="43" s="1"/>
  <c r="BR53" i="43" s="1"/>
  <c r="BL58" i="43"/>
  <c r="BM58" i="43" s="1"/>
  <c r="BN58" i="43" s="1"/>
  <c r="BO58" i="43" s="1"/>
  <c r="BP58" i="43" s="1"/>
  <c r="BQ58" i="43" s="1"/>
  <c r="BR58" i="43" s="1"/>
  <c r="BL27" i="43"/>
  <c r="BM27" i="43" s="1"/>
  <c r="BN27" i="43" s="1"/>
  <c r="BO27" i="43" s="1"/>
  <c r="BP27" i="43" s="1"/>
  <c r="BQ27" i="43" s="1"/>
  <c r="BR27" i="43" s="1"/>
  <c r="BL47" i="43"/>
  <c r="BM47" i="43" s="1"/>
  <c r="BN47" i="43" s="1"/>
  <c r="BO47" i="43" s="1"/>
  <c r="BP47" i="43" s="1"/>
  <c r="BQ47" i="43" s="1"/>
  <c r="BR47" i="43" s="1"/>
  <c r="AM75" i="43"/>
  <c r="BL19" i="43"/>
  <c r="BM19" i="43" s="1"/>
  <c r="BN19" i="43" s="1"/>
  <c r="BO19" i="43" s="1"/>
  <c r="BP19" i="43" s="1"/>
  <c r="BQ19" i="43" s="1"/>
  <c r="BR19" i="43" s="1"/>
  <c r="BL64" i="43"/>
  <c r="BM64" i="43" s="1"/>
  <c r="BN64" i="43" s="1"/>
  <c r="BO64" i="43" s="1"/>
  <c r="BP64" i="43" s="1"/>
  <c r="BQ64" i="43" s="1"/>
  <c r="BR64" i="43" s="1"/>
  <c r="BL49" i="43"/>
  <c r="BM49" i="43" s="1"/>
  <c r="BN49" i="43" s="1"/>
  <c r="BO49" i="43" s="1"/>
  <c r="BP49" i="43" s="1"/>
  <c r="BQ49" i="43" s="1"/>
  <c r="BR49" i="43" s="1"/>
  <c r="AM77" i="43"/>
  <c r="BL20" i="43"/>
  <c r="BM20" i="43" s="1"/>
  <c r="BN20" i="43" s="1"/>
  <c r="BO20" i="43" s="1"/>
  <c r="BP20" i="43" s="1"/>
  <c r="BQ20" i="43" s="1"/>
  <c r="BR20" i="43" s="1"/>
  <c r="BL52" i="43"/>
  <c r="BM52" i="43" s="1"/>
  <c r="BN52" i="43" s="1"/>
  <c r="BO52" i="43" s="1"/>
  <c r="BP52" i="43" s="1"/>
  <c r="BQ52" i="43" s="1"/>
  <c r="BR52" i="43" s="1"/>
  <c r="BL6" i="43"/>
  <c r="BM6" i="43" s="1"/>
  <c r="BN6" i="43" s="1"/>
  <c r="BO6" i="43" s="1"/>
  <c r="BP6" i="43" s="1"/>
  <c r="BQ6" i="43" s="1"/>
  <c r="BR6" i="43" s="1"/>
  <c r="BL50" i="43"/>
  <c r="BM50" i="43" s="1"/>
  <c r="BN50" i="43" s="1"/>
  <c r="BO50" i="43" s="1"/>
  <c r="BP50" i="43" s="1"/>
  <c r="BQ50" i="43" s="1"/>
  <c r="BR50" i="43" s="1"/>
  <c r="BL34" i="43"/>
  <c r="BM34" i="43" s="1"/>
  <c r="BN34" i="43" s="1"/>
  <c r="BO34" i="43" s="1"/>
  <c r="BP34" i="43" s="1"/>
  <c r="BQ34" i="43" s="1"/>
  <c r="BR34" i="43" s="1"/>
  <c r="AM63" i="43"/>
  <c r="BL18" i="43"/>
  <c r="BM18" i="43" s="1"/>
  <c r="BN18" i="43" s="1"/>
  <c r="BO18" i="43" s="1"/>
  <c r="BP18" i="43" s="1"/>
  <c r="BQ18" i="43" s="1"/>
  <c r="BR18" i="43" s="1"/>
  <c r="BL25" i="43"/>
  <c r="BM25" i="43" s="1"/>
  <c r="BN25" i="43" s="1"/>
  <c r="BO25" i="43" s="1"/>
  <c r="BP25" i="43" s="1"/>
  <c r="BQ25" i="43" s="1"/>
  <c r="BR25" i="43" s="1"/>
  <c r="BL29" i="43"/>
  <c r="BM29" i="43" s="1"/>
  <c r="BN29" i="43" s="1"/>
  <c r="BO29" i="43" s="1"/>
  <c r="BP29" i="43" s="1"/>
  <c r="BQ29" i="43" s="1"/>
  <c r="BR29" i="43" s="1"/>
  <c r="AM58" i="43"/>
  <c r="BL12" i="43"/>
  <c r="BM12" i="43" s="1"/>
  <c r="BN12" i="43" s="1"/>
  <c r="BO12" i="43" s="1"/>
  <c r="BP12" i="43" s="1"/>
  <c r="BQ12" i="43" s="1"/>
  <c r="BR12" i="43" s="1"/>
  <c r="AL50" i="37"/>
  <c r="AM50" i="37" s="1"/>
  <c r="AL36" i="37"/>
  <c r="AL52" i="37"/>
  <c r="AM52" i="37" s="1"/>
  <c r="AL51" i="37"/>
  <c r="AM51" i="37" s="1"/>
  <c r="AL48" i="37"/>
  <c r="AM48" i="37" s="1"/>
  <c r="AL39" i="37"/>
  <c r="AM39" i="37" s="1"/>
  <c r="AM87" i="49"/>
  <c r="AM85" i="49"/>
  <c r="BM49" i="49"/>
  <c r="BN49" i="49" s="1"/>
  <c r="BO49" i="49" s="1"/>
  <c r="BP49" i="49" s="1"/>
  <c r="BQ49" i="49" s="1"/>
  <c r="BR49" i="49" s="1"/>
  <c r="AM96" i="49"/>
  <c r="BM47" i="49"/>
  <c r="BN47" i="49" s="1"/>
  <c r="BO47" i="49" s="1"/>
  <c r="BP47" i="49" s="1"/>
  <c r="BQ47" i="49" s="1"/>
  <c r="BR47" i="49" s="1"/>
  <c r="AM94" i="49"/>
  <c r="BM45" i="49"/>
  <c r="BN45" i="49" s="1"/>
  <c r="BO45" i="49" s="1"/>
  <c r="BP45" i="49" s="1"/>
  <c r="BQ45" i="49" s="1"/>
  <c r="BR45" i="49" s="1"/>
  <c r="AM92" i="49"/>
  <c r="BM42" i="49"/>
  <c r="BN42" i="49" s="1"/>
  <c r="BO42" i="49" s="1"/>
  <c r="BP42" i="49" s="1"/>
  <c r="BQ42" i="49" s="1"/>
  <c r="BR42" i="49" s="1"/>
  <c r="AM90" i="49"/>
  <c r="BM39" i="49"/>
  <c r="BN39" i="49" s="1"/>
  <c r="BO39" i="49" s="1"/>
  <c r="BP39" i="49" s="1"/>
  <c r="BQ39" i="49" s="1"/>
  <c r="BR39" i="49" s="1"/>
  <c r="AM89" i="49"/>
  <c r="BM46" i="49"/>
  <c r="BN46" i="49" s="1"/>
  <c r="BO46" i="49" s="1"/>
  <c r="BP46" i="49" s="1"/>
  <c r="BQ46" i="49" s="1"/>
  <c r="BR46" i="49" s="1"/>
  <c r="AM93" i="49"/>
  <c r="BM48" i="49"/>
  <c r="BN48" i="49" s="1"/>
  <c r="BO48" i="49" s="1"/>
  <c r="BP48" i="49" s="1"/>
  <c r="BQ48" i="49" s="1"/>
  <c r="BR48" i="49" s="1"/>
  <c r="AM95" i="49"/>
  <c r="BM44" i="49"/>
  <c r="BN44" i="49" s="1"/>
  <c r="BO44" i="49" s="1"/>
  <c r="BP44" i="49" s="1"/>
  <c r="BQ44" i="49" s="1"/>
  <c r="BR44" i="49" s="1"/>
  <c r="AM91" i="49"/>
  <c r="BM36" i="49"/>
  <c r="BN36" i="49" s="1"/>
  <c r="BO36" i="49" s="1"/>
  <c r="BP36" i="49" s="1"/>
  <c r="BQ36" i="49" s="1"/>
  <c r="BR36" i="49" s="1"/>
  <c r="AM88" i="49"/>
  <c r="BM29" i="49"/>
  <c r="BN29" i="49" s="1"/>
  <c r="BO29" i="49" s="1"/>
  <c r="BP29" i="49" s="1"/>
  <c r="BQ29" i="49" s="1"/>
  <c r="BR29" i="49" s="1"/>
  <c r="AM86" i="49"/>
  <c r="BM19" i="49"/>
  <c r="BN19" i="49" s="1"/>
  <c r="BO19" i="49" s="1"/>
  <c r="BP19" i="49" s="1"/>
  <c r="BQ19" i="49" s="1"/>
  <c r="BR19" i="49" s="1"/>
  <c r="BM17" i="49"/>
  <c r="BN17" i="49" s="1"/>
  <c r="BO17" i="49" s="1"/>
  <c r="BP17" i="49" s="1"/>
  <c r="BQ17" i="49" s="1"/>
  <c r="BR17" i="49" s="1"/>
  <c r="AM83" i="49"/>
  <c r="BM20" i="49"/>
  <c r="BN20" i="49" s="1"/>
  <c r="BO20" i="49" s="1"/>
  <c r="BP20" i="49" s="1"/>
  <c r="BQ20" i="49" s="1"/>
  <c r="BR20" i="49" s="1"/>
  <c r="AM84" i="49"/>
  <c r="BM31" i="46"/>
  <c r="BN31" i="46" s="1"/>
  <c r="BO31" i="46" s="1"/>
  <c r="BP31" i="46" s="1"/>
  <c r="BQ31" i="46" s="1"/>
  <c r="BR31" i="46" s="1"/>
  <c r="AM61" i="46"/>
  <c r="BM32" i="46"/>
  <c r="BN32" i="46" s="1"/>
  <c r="BO32" i="46" s="1"/>
  <c r="BP32" i="46" s="1"/>
  <c r="BQ32" i="46" s="1"/>
  <c r="BR32" i="46" s="1"/>
  <c r="AM62" i="46"/>
  <c r="BM30" i="46"/>
  <c r="BN30" i="46" s="1"/>
  <c r="BO30" i="46" s="1"/>
  <c r="BP30" i="46" s="1"/>
  <c r="BQ30" i="46" s="1"/>
  <c r="BR30" i="46" s="1"/>
  <c r="AM60" i="46"/>
  <c r="BM28" i="46"/>
  <c r="BN28" i="46" s="1"/>
  <c r="BO28" i="46" s="1"/>
  <c r="BP28" i="46" s="1"/>
  <c r="BQ28" i="46" s="1"/>
  <c r="BR28" i="46" s="1"/>
  <c r="AM58" i="46"/>
  <c r="BM33" i="46"/>
  <c r="BN33" i="46" s="1"/>
  <c r="BO33" i="46" s="1"/>
  <c r="BP33" i="46" s="1"/>
  <c r="BQ33" i="46" s="1"/>
  <c r="BR33" i="46" s="1"/>
  <c r="AM63" i="46"/>
  <c r="BM26" i="46"/>
  <c r="BN26" i="46" s="1"/>
  <c r="BO26" i="46" s="1"/>
  <c r="BP26" i="46" s="1"/>
  <c r="BQ26" i="46" s="1"/>
  <c r="BR26" i="46" s="1"/>
  <c r="AM57" i="46"/>
  <c r="BM19" i="46"/>
  <c r="BN19" i="46" s="1"/>
  <c r="BO19" i="46" s="1"/>
  <c r="BP19" i="46" s="1"/>
  <c r="BQ19" i="46" s="1"/>
  <c r="BR19" i="46" s="1"/>
  <c r="AM56" i="46"/>
  <c r="BM17" i="46"/>
  <c r="BN17" i="46" s="1"/>
  <c r="BO17" i="46" s="1"/>
  <c r="BP17" i="46" s="1"/>
  <c r="BQ17" i="46" s="1"/>
  <c r="BR17" i="46" s="1"/>
  <c r="AM55" i="46"/>
  <c r="BM16" i="46"/>
  <c r="BN16" i="46" s="1"/>
  <c r="BO16" i="46" s="1"/>
  <c r="BP16" i="46" s="1"/>
  <c r="BQ16" i="46" s="1"/>
  <c r="BR16" i="46" s="1"/>
  <c r="AM54" i="46"/>
  <c r="BM25" i="49"/>
  <c r="BN25" i="49" s="1"/>
  <c r="BO25" i="49" s="1"/>
  <c r="BP25" i="49" s="1"/>
  <c r="BQ25" i="49" s="1"/>
  <c r="BR25" i="49" s="1"/>
  <c r="BL26" i="45"/>
  <c r="BM26" i="45" s="1"/>
  <c r="BN26" i="45" s="1"/>
  <c r="BO26" i="45" s="1"/>
  <c r="BP26" i="45" s="1"/>
  <c r="BQ26" i="45" s="1"/>
  <c r="BR26" i="45" s="1"/>
  <c r="BL28" i="45"/>
  <c r="BM28" i="45" s="1"/>
  <c r="BN28" i="45" s="1"/>
  <c r="BO28" i="45" s="1"/>
  <c r="BP28" i="45" s="1"/>
  <c r="BQ28" i="45" s="1"/>
  <c r="BR28" i="45" s="1"/>
  <c r="BL15" i="45"/>
  <c r="BM15" i="45" s="1"/>
  <c r="BN15" i="45" s="1"/>
  <c r="BO15" i="45" s="1"/>
  <c r="BP15" i="45" s="1"/>
  <c r="BQ15" i="45" s="1"/>
  <c r="BR15" i="45" s="1"/>
  <c r="AM47" i="53"/>
  <c r="BM8" i="52"/>
  <c r="BN8" i="52" s="1"/>
  <c r="BO8" i="52" s="1"/>
  <c r="BP8" i="52" s="1"/>
  <c r="BQ8" i="52" s="1"/>
  <c r="BR8" i="52" s="1"/>
  <c r="BM7" i="52"/>
  <c r="BN7" i="52" s="1"/>
  <c r="BO7" i="52" s="1"/>
  <c r="BP7" i="52" s="1"/>
  <c r="BQ7" i="52" s="1"/>
  <c r="BR7" i="52" s="1"/>
  <c r="BM11" i="52"/>
  <c r="BN11" i="52" s="1"/>
  <c r="BO11" i="52" s="1"/>
  <c r="BP11" i="52" s="1"/>
  <c r="BQ11" i="52" s="1"/>
  <c r="BR11" i="52" s="1"/>
  <c r="BM9" i="52"/>
  <c r="BN9" i="52" s="1"/>
  <c r="BO9" i="52" s="1"/>
  <c r="BP9" i="52" s="1"/>
  <c r="BQ9" i="52" s="1"/>
  <c r="BR9" i="52" s="1"/>
  <c r="BM13" i="52"/>
  <c r="BN13" i="52" s="1"/>
  <c r="BO13" i="52" s="1"/>
  <c r="BP13" i="52" s="1"/>
  <c r="BQ13" i="52" s="1"/>
  <c r="BR13" i="52" s="1"/>
  <c r="BM6" i="52"/>
  <c r="BN6" i="52" s="1"/>
  <c r="BO6" i="52" s="1"/>
  <c r="BP6" i="52" s="1"/>
  <c r="BQ6" i="52" s="1"/>
  <c r="BR6" i="52" s="1"/>
  <c r="BM10" i="52"/>
  <c r="BN10" i="52" s="1"/>
  <c r="BO10" i="52" s="1"/>
  <c r="BP10" i="52" s="1"/>
  <c r="BQ10" i="52" s="1"/>
  <c r="BR10" i="52" s="1"/>
  <c r="BM28" i="49"/>
  <c r="BN28" i="49" s="1"/>
  <c r="BO28" i="49" s="1"/>
  <c r="BP28" i="49" s="1"/>
  <c r="BQ28" i="49" s="1"/>
  <c r="BR28" i="49" s="1"/>
  <c r="AM99" i="49"/>
  <c r="BM33" i="49"/>
  <c r="BN33" i="49" s="1"/>
  <c r="BO33" i="49" s="1"/>
  <c r="BP33" i="49" s="1"/>
  <c r="BQ33" i="49" s="1"/>
  <c r="BR33" i="49" s="1"/>
  <c r="AM100" i="49"/>
  <c r="BL39" i="45"/>
  <c r="BM39" i="45" s="1"/>
  <c r="BN39" i="45" s="1"/>
  <c r="BO39" i="45" s="1"/>
  <c r="BP39" i="45" s="1"/>
  <c r="BQ39" i="45" s="1"/>
  <c r="BR39" i="45" s="1"/>
  <c r="AM82" i="45"/>
  <c r="BL40" i="45"/>
  <c r="BM40" i="45" s="1"/>
  <c r="BN40" i="45" s="1"/>
  <c r="BO40" i="45" s="1"/>
  <c r="BP40" i="45" s="1"/>
  <c r="BQ40" i="45" s="1"/>
  <c r="BR40" i="45" s="1"/>
  <c r="AM83" i="45"/>
  <c r="BL32" i="45"/>
  <c r="BM32" i="45" s="1"/>
  <c r="BN32" i="45" s="1"/>
  <c r="BO32" i="45" s="1"/>
  <c r="BP32" i="45" s="1"/>
  <c r="BQ32" i="45" s="1"/>
  <c r="BR32" i="45" s="1"/>
  <c r="AM81" i="45"/>
  <c r="BL27" i="45"/>
  <c r="BM27" i="45" s="1"/>
  <c r="BN27" i="45" s="1"/>
  <c r="BO27" i="45" s="1"/>
  <c r="BP27" i="45" s="1"/>
  <c r="BQ27" i="45" s="1"/>
  <c r="BR27" i="45" s="1"/>
  <c r="BL29" i="45"/>
  <c r="BM29" i="45" s="1"/>
  <c r="BN29" i="45" s="1"/>
  <c r="BO29" i="45" s="1"/>
  <c r="BP29" i="45" s="1"/>
  <c r="BQ29" i="45" s="1"/>
  <c r="BR29" i="45" s="1"/>
  <c r="BL13" i="45"/>
  <c r="BM13" i="45" s="1"/>
  <c r="BN13" i="45" s="1"/>
  <c r="BO13" i="45" s="1"/>
  <c r="BP13" i="45" s="1"/>
  <c r="BQ13" i="45" s="1"/>
  <c r="BR13" i="45" s="1"/>
  <c r="AM80" i="45"/>
  <c r="BL9" i="45"/>
  <c r="BM9" i="45" s="1"/>
  <c r="BN9" i="45" s="1"/>
  <c r="BO9" i="45" s="1"/>
  <c r="BP9" i="45" s="1"/>
  <c r="BQ9" i="45" s="1"/>
  <c r="BR9" i="45" s="1"/>
  <c r="AM78" i="45"/>
  <c r="BL10" i="45"/>
  <c r="BM10" i="45" s="1"/>
  <c r="BN10" i="45" s="1"/>
  <c r="BO10" i="45" s="1"/>
  <c r="BP10" i="45" s="1"/>
  <c r="BQ10" i="45" s="1"/>
  <c r="BR10" i="45" s="1"/>
  <c r="AM79" i="45"/>
  <c r="AM84" i="45"/>
  <c r="BM55" i="49"/>
  <c r="BN55" i="49" s="1"/>
  <c r="BO55" i="49" s="1"/>
  <c r="BP55" i="49" s="1"/>
  <c r="BQ55" i="49" s="1"/>
  <c r="BR55" i="49" s="1"/>
  <c r="BL19" i="45"/>
  <c r="BM19" i="45" s="1"/>
  <c r="BN19" i="45" s="1"/>
  <c r="BO19" i="45" s="1"/>
  <c r="BP19" i="45" s="1"/>
  <c r="BQ19" i="45" s="1"/>
  <c r="BR19" i="45" s="1"/>
  <c r="AM85" i="45"/>
  <c r="BL21" i="45"/>
  <c r="BM21" i="45" s="1"/>
  <c r="BN21" i="45" s="1"/>
  <c r="BO21" i="45" s="1"/>
  <c r="BP21" i="45" s="1"/>
  <c r="BQ21" i="45" s="1"/>
  <c r="BR21" i="45" s="1"/>
  <c r="AM52" i="41"/>
  <c r="BA18" i="10"/>
  <c r="AX18" i="10"/>
  <c r="AK19" i="34"/>
  <c r="AI19" i="34"/>
  <c r="BM21" i="53"/>
  <c r="BN21" i="53" s="1"/>
  <c r="BO21" i="53" s="1"/>
  <c r="BP21" i="53" s="1"/>
  <c r="BQ21" i="53" s="1"/>
  <c r="BR21" i="53" s="1"/>
  <c r="AM44" i="53"/>
  <c r="AM108" i="49"/>
  <c r="AL70" i="48"/>
  <c r="AM70" i="48" s="1"/>
  <c r="AL60" i="53"/>
  <c r="AM60" i="53" s="1"/>
  <c r="AM92" i="47"/>
  <c r="AM93" i="47"/>
  <c r="AM87" i="46"/>
  <c r="AL43" i="37"/>
  <c r="AL46" i="37"/>
  <c r="AM46" i="37" s="1"/>
  <c r="AL42" i="37"/>
  <c r="AM42" i="37" s="1"/>
  <c r="BL35" i="37"/>
  <c r="BM35" i="37" s="1"/>
  <c r="BN35" i="37" s="1"/>
  <c r="BO35" i="37" s="1"/>
  <c r="BP35" i="37" s="1"/>
  <c r="BQ35" i="37" s="1"/>
  <c r="BR35" i="37" s="1"/>
  <c r="AL49" i="37"/>
  <c r="AM49" i="37" s="1"/>
  <c r="AM48" i="41"/>
  <c r="AM34" i="41"/>
  <c r="AM72" i="41"/>
  <c r="AM33" i="41"/>
  <c r="AM70" i="41"/>
  <c r="AM55" i="41"/>
  <c r="AM32" i="41"/>
  <c r="AL61" i="42"/>
  <c r="AM61" i="42" s="1"/>
  <c r="AL30" i="42"/>
  <c r="AL68" i="42"/>
  <c r="AM68" i="42" s="1"/>
  <c r="AL51" i="42"/>
  <c r="AM51" i="42" s="1"/>
  <c r="BA5" i="10"/>
  <c r="AX5" i="10"/>
  <c r="AM46" i="53"/>
  <c r="AL50" i="53"/>
  <c r="AM50" i="53" s="1"/>
  <c r="AL23" i="53"/>
  <c r="AL66" i="53"/>
  <c r="AM66" i="53" s="1"/>
  <c r="AL56" i="53"/>
  <c r="AM56" i="53" s="1"/>
  <c r="AL65" i="53"/>
  <c r="AM65" i="53" s="1"/>
  <c r="AL64" i="53"/>
  <c r="AM64" i="53" s="1"/>
  <c r="AL54" i="53"/>
  <c r="AM54" i="53" s="1"/>
  <c r="AM31" i="53"/>
  <c r="AM48" i="53"/>
  <c r="AL72" i="53"/>
  <c r="AM72" i="53" s="1"/>
  <c r="AL27" i="53"/>
  <c r="AL68" i="53"/>
  <c r="AM68" i="53" s="1"/>
  <c r="AM43" i="53"/>
  <c r="AL26" i="53"/>
  <c r="AL51" i="53"/>
  <c r="AM51" i="53" s="1"/>
  <c r="AL53" i="53"/>
  <c r="AM53" i="53" s="1"/>
  <c r="AL61" i="53"/>
  <c r="AM61" i="53" s="1"/>
  <c r="AL55" i="53"/>
  <c r="AM55" i="53" s="1"/>
  <c r="AL69" i="53"/>
  <c r="AM69" i="53" s="1"/>
  <c r="AM40" i="53"/>
  <c r="AM38" i="53"/>
  <c r="AL71" i="53"/>
  <c r="AM71" i="53" s="1"/>
  <c r="AM30" i="53"/>
  <c r="AL57" i="53"/>
  <c r="AM57" i="53" s="1"/>
  <c r="AL24" i="53"/>
  <c r="AM24" i="53" s="1"/>
  <c r="AM45" i="53"/>
  <c r="AL52" i="53"/>
  <c r="AM52" i="53" s="1"/>
  <c r="AL67" i="53"/>
  <c r="AM67" i="53" s="1"/>
  <c r="AL59" i="53"/>
  <c r="AM59" i="53" s="1"/>
  <c r="AM29" i="53"/>
  <c r="AM42" i="53"/>
  <c r="AL58" i="53"/>
  <c r="AM58" i="53" s="1"/>
  <c r="AM49" i="53"/>
  <c r="AL41" i="52"/>
  <c r="AM41" i="52" s="1"/>
  <c r="AL39" i="52"/>
  <c r="AM39" i="52" s="1"/>
  <c r="AL56" i="52"/>
  <c r="AM56" i="52" s="1"/>
  <c r="AL67" i="52"/>
  <c r="AM67" i="52" s="1"/>
  <c r="AL53" i="52"/>
  <c r="AM53" i="52" s="1"/>
  <c r="AM28" i="52"/>
  <c r="AL69" i="52"/>
  <c r="AM69" i="52" s="1"/>
  <c r="AL40" i="52"/>
  <c r="AM40" i="52" s="1"/>
  <c r="AL65" i="52"/>
  <c r="AM65" i="52" s="1"/>
  <c r="AL66" i="52"/>
  <c r="AM66" i="52" s="1"/>
  <c r="AL36" i="52"/>
  <c r="AM36" i="52" s="1"/>
  <c r="AL52" i="52"/>
  <c r="AM52" i="52" s="1"/>
  <c r="AM27" i="52"/>
  <c r="AL43" i="52"/>
  <c r="AM43" i="52" s="1"/>
  <c r="AL48" i="52"/>
  <c r="AM48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64" i="52"/>
  <c r="AM64" i="52" s="1"/>
  <c r="AM22" i="52"/>
  <c r="AL47" i="52"/>
  <c r="AM47" i="52" s="1"/>
  <c r="AM31" i="52"/>
  <c r="AL71" i="52"/>
  <c r="AM71" i="52" s="1"/>
  <c r="AL61" i="52"/>
  <c r="AM61" i="52" s="1"/>
  <c r="AL63" i="52"/>
  <c r="AM63" i="52" s="1"/>
  <c r="AM30" i="52"/>
  <c r="AM32" i="52"/>
  <c r="AL49" i="52"/>
  <c r="AM49" i="52" s="1"/>
  <c r="AL35" i="52"/>
  <c r="AM35" i="52" s="1"/>
  <c r="AM26" i="52"/>
  <c r="AL72" i="52"/>
  <c r="AM72" i="52" s="1"/>
  <c r="AL58" i="52"/>
  <c r="AM58" i="52" s="1"/>
  <c r="AM33" i="52"/>
  <c r="AL57" i="52"/>
  <c r="AM57" i="52" s="1"/>
  <c r="AL51" i="52"/>
  <c r="AM51" i="52" s="1"/>
  <c r="AL60" i="52"/>
  <c r="AM60" i="52" s="1"/>
  <c r="AL46" i="52"/>
  <c r="AM46" i="52" s="1"/>
  <c r="AL62" i="52"/>
  <c r="AM62" i="52" s="1"/>
  <c r="AL54" i="52"/>
  <c r="AM54" i="52" s="1"/>
  <c r="AL68" i="52"/>
  <c r="AM68" i="52" s="1"/>
  <c r="AM29" i="52"/>
  <c r="AM24" i="52"/>
  <c r="AM47" i="51"/>
  <c r="AL42" i="51"/>
  <c r="AL44" i="51"/>
  <c r="AL41" i="51"/>
  <c r="AM41" i="51" s="1"/>
  <c r="AM72" i="51"/>
  <c r="AL43" i="51"/>
  <c r="AL45" i="51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72" i="50"/>
  <c r="AM72" i="50" s="1"/>
  <c r="AM53" i="50"/>
  <c r="AL62" i="50"/>
  <c r="AM62" i="50" s="1"/>
  <c r="AL61" i="50"/>
  <c r="AM61" i="50" s="1"/>
  <c r="AL59" i="50"/>
  <c r="AM59" i="50" s="1"/>
  <c r="AM36" i="50"/>
  <c r="AM51" i="50"/>
  <c r="AL69" i="50"/>
  <c r="AM69" i="50" s="1"/>
  <c r="AM46" i="50"/>
  <c r="AL63" i="50"/>
  <c r="AM63" i="50" s="1"/>
  <c r="AM52" i="50"/>
  <c r="AL60" i="50"/>
  <c r="AM60" i="50" s="1"/>
  <c r="AL65" i="50"/>
  <c r="AM65" i="50" s="1"/>
  <c r="AL71" i="50"/>
  <c r="AM71" i="50" s="1"/>
  <c r="AM50" i="50"/>
  <c r="AM48" i="50"/>
  <c r="AM43" i="50"/>
  <c r="AM47" i="50"/>
  <c r="AL56" i="50"/>
  <c r="AM56" i="50" s="1"/>
  <c r="AM44" i="50"/>
  <c r="AL55" i="50"/>
  <c r="AM55" i="50" s="1"/>
  <c r="AL68" i="50"/>
  <c r="AM68" i="50" s="1"/>
  <c r="AM49" i="50"/>
  <c r="AL57" i="50"/>
  <c r="AM57" i="50" s="1"/>
  <c r="AM106" i="49"/>
  <c r="AM57" i="48"/>
  <c r="AM58" i="48"/>
  <c r="AM49" i="48"/>
  <c r="AL72" i="48"/>
  <c r="AM72" i="48" s="1"/>
  <c r="AL66" i="48"/>
  <c r="AM66" i="48" s="1"/>
  <c r="AL31" i="48"/>
  <c r="AL62" i="48"/>
  <c r="AM62" i="48" s="1"/>
  <c r="AL68" i="48"/>
  <c r="AM68" i="48" s="1"/>
  <c r="AL71" i="48"/>
  <c r="AM71" i="48" s="1"/>
  <c r="AL38" i="48"/>
  <c r="AL60" i="48"/>
  <c r="AM60" i="48" s="1"/>
  <c r="AM59" i="48"/>
  <c r="AL64" i="48"/>
  <c r="AM64" i="48" s="1"/>
  <c r="AL61" i="48"/>
  <c r="AM61" i="48" s="1"/>
  <c r="AM56" i="48"/>
  <c r="AM53" i="48"/>
  <c r="AM50" i="48"/>
  <c r="AL69" i="48"/>
  <c r="AM69" i="48" s="1"/>
  <c r="AL67" i="48"/>
  <c r="AM67" i="48" s="1"/>
  <c r="AL30" i="48"/>
  <c r="AL65" i="48"/>
  <c r="AM65" i="48" s="1"/>
  <c r="AL63" i="48"/>
  <c r="AM63" i="48" s="1"/>
  <c r="AL39" i="48"/>
  <c r="AM55" i="48"/>
  <c r="AM54" i="48"/>
  <c r="AL29" i="48"/>
  <c r="AM52" i="48"/>
  <c r="AM51" i="48"/>
  <c r="AM102" i="47"/>
  <c r="AM98" i="47"/>
  <c r="AM96" i="47"/>
  <c r="AM100" i="47"/>
  <c r="AM91" i="47"/>
  <c r="AM94" i="47"/>
  <c r="AM97" i="47"/>
  <c r="AM99" i="47"/>
  <c r="AM101" i="47"/>
  <c r="AM68" i="47"/>
  <c r="AM59" i="47"/>
  <c r="AM95" i="47"/>
  <c r="AM83" i="46"/>
  <c r="AM84" i="46"/>
  <c r="AM85" i="46"/>
  <c r="AM80" i="46"/>
  <c r="AM82" i="46"/>
  <c r="AM88" i="46"/>
  <c r="AM79" i="46"/>
  <c r="AM81" i="46"/>
  <c r="AM86" i="46"/>
  <c r="AM107" i="45"/>
  <c r="AM102" i="45"/>
  <c r="AM103" i="45"/>
  <c r="AM101" i="45"/>
  <c r="AM100" i="45"/>
  <c r="AM98" i="45"/>
  <c r="AM106" i="45"/>
  <c r="AM99" i="45"/>
  <c r="AM105" i="45"/>
  <c r="AL70" i="44"/>
  <c r="AM70" i="44" s="1"/>
  <c r="AM41" i="44"/>
  <c r="AL43" i="44"/>
  <c r="AL39" i="44"/>
  <c r="AL61" i="44"/>
  <c r="AM61" i="44" s="1"/>
  <c r="AL63" i="44"/>
  <c r="AM63" i="44" s="1"/>
  <c r="AL46" i="44"/>
  <c r="AL40" i="44"/>
  <c r="AL42" i="44"/>
  <c r="AL59" i="44"/>
  <c r="AM59" i="44" s="1"/>
  <c r="AL60" i="44"/>
  <c r="AM60" i="44" s="1"/>
  <c r="AL71" i="44"/>
  <c r="AM71" i="44" s="1"/>
  <c r="AL72" i="44"/>
  <c r="AM72" i="44" s="1"/>
  <c r="AL65" i="44"/>
  <c r="AL48" i="44"/>
  <c r="AL64" i="44"/>
  <c r="AM64" i="44" s="1"/>
  <c r="AL58" i="44"/>
  <c r="AM58" i="44" s="1"/>
  <c r="AL50" i="44"/>
  <c r="AL53" i="44"/>
  <c r="AL67" i="44"/>
  <c r="AM67" i="44" s="1"/>
  <c r="AL62" i="44"/>
  <c r="AM62" i="44" s="1"/>
  <c r="AL68" i="44"/>
  <c r="AM68" i="44" s="1"/>
  <c r="AL52" i="44"/>
  <c r="AL54" i="44"/>
  <c r="AL55" i="44"/>
  <c r="AL57" i="44"/>
  <c r="AM57" i="44" s="1"/>
  <c r="AL44" i="44"/>
  <c r="AL49" i="44"/>
  <c r="AL66" i="44"/>
  <c r="AL51" i="44"/>
  <c r="AL56" i="44"/>
  <c r="AM56" i="44" s="1"/>
  <c r="AL45" i="44"/>
  <c r="AL69" i="44"/>
  <c r="AM69" i="44" s="1"/>
  <c r="AL47" i="44"/>
  <c r="AL41" i="37"/>
  <c r="AL44" i="37"/>
  <c r="AM44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34" i="37"/>
  <c r="AL56" i="37"/>
  <c r="AM56" i="37" s="1"/>
  <c r="AL66" i="37"/>
  <c r="AM66" i="37" s="1"/>
  <c r="AL47" i="37"/>
  <c r="AM47" i="37" s="1"/>
  <c r="AL37" i="37"/>
  <c r="AL28" i="37"/>
  <c r="AL62" i="37"/>
  <c r="AM62" i="37" s="1"/>
  <c r="AL47" i="42"/>
  <c r="AL42" i="42"/>
  <c r="AL21" i="42"/>
  <c r="AL28" i="42"/>
  <c r="AL54" i="42"/>
  <c r="AM54" i="42" s="1"/>
  <c r="AL39" i="42"/>
  <c r="AL23" i="42"/>
  <c r="AL45" i="42"/>
  <c r="AM45" i="42" s="1"/>
  <c r="AL64" i="42"/>
  <c r="AM64" i="42" s="1"/>
  <c r="AL37" i="42"/>
  <c r="AL71" i="42"/>
  <c r="AM71" i="42" s="1"/>
  <c r="AL63" i="42"/>
  <c r="AM63" i="42" s="1"/>
  <c r="AL29" i="42"/>
  <c r="AL33" i="42"/>
  <c r="AL60" i="42"/>
  <c r="AM60" i="42" s="1"/>
  <c r="AL58" i="42"/>
  <c r="AM58" i="42" s="1"/>
  <c r="AL53" i="42"/>
  <c r="AM53" i="42" s="1"/>
  <c r="AL46" i="42"/>
  <c r="AM46" i="42" s="1"/>
  <c r="AL38" i="42"/>
  <c r="AL22" i="42"/>
  <c r="AL27" i="42"/>
  <c r="AL65" i="42"/>
  <c r="AM65" i="42" s="1"/>
  <c r="AL36" i="42"/>
  <c r="AL32" i="42"/>
  <c r="AL59" i="42"/>
  <c r="AM59" i="42" s="1"/>
  <c r="AL55" i="42"/>
  <c r="AM55" i="42" s="1"/>
  <c r="AL62" i="42"/>
  <c r="AM62" i="42" s="1"/>
  <c r="AL40" i="42"/>
  <c r="AL48" i="42"/>
  <c r="AM48" i="42" s="1"/>
  <c r="AL72" i="42"/>
  <c r="AM72" i="42" s="1"/>
  <c r="AL49" i="42"/>
  <c r="AM49" i="42" s="1"/>
  <c r="AL35" i="42"/>
  <c r="AL31" i="42"/>
  <c r="AM31" i="42" s="1"/>
  <c r="AL57" i="42"/>
  <c r="AM57" i="42" s="1"/>
  <c r="AL69" i="42"/>
  <c r="AM69" i="42" s="1"/>
  <c r="AL17" i="42"/>
  <c r="AL41" i="42"/>
  <c r="AL19" i="42"/>
  <c r="AL50" i="42"/>
  <c r="AM50" i="42" s="1"/>
  <c r="AL34" i="42"/>
  <c r="AL16" i="42"/>
  <c r="AL44" i="42"/>
  <c r="AM44" i="42" s="1"/>
  <c r="AL66" i="42"/>
  <c r="AM66" i="42" s="1"/>
  <c r="AL67" i="42"/>
  <c r="AM67" i="42" s="1"/>
  <c r="AL56" i="42"/>
  <c r="AM56" i="42" s="1"/>
  <c r="AL52" i="42"/>
  <c r="AM52" i="42" s="1"/>
  <c r="AL70" i="42"/>
  <c r="AM70" i="42" s="1"/>
  <c r="AM67" i="41"/>
  <c r="AM66" i="41"/>
  <c r="AM35" i="41"/>
  <c r="AM54" i="41"/>
  <c r="AM62" i="41"/>
  <c r="AM41" i="41"/>
  <c r="AM27" i="41"/>
  <c r="AM39" i="41"/>
  <c r="AM61" i="41"/>
  <c r="AM63" i="41"/>
  <c r="AM15" i="41"/>
  <c r="AM65" i="41"/>
  <c r="AM51" i="41"/>
  <c r="AM45" i="41"/>
  <c r="AM47" i="41"/>
  <c r="AM40" i="41"/>
  <c r="AM71" i="41"/>
  <c r="AM17" i="41"/>
  <c r="AM42" i="41"/>
  <c r="AM60" i="41"/>
  <c r="AM58" i="41"/>
  <c r="AM44" i="41"/>
  <c r="AM49" i="41"/>
  <c r="AM68" i="41"/>
  <c r="AM59" i="41"/>
  <c r="AM30" i="41"/>
  <c r="AM57" i="41"/>
  <c r="AM23" i="41"/>
  <c r="AM31" i="41"/>
  <c r="AM16" i="41"/>
  <c r="AM18" i="41"/>
  <c r="AM37" i="41"/>
  <c r="AM53" i="41"/>
  <c r="AM64" i="41"/>
  <c r="AM43" i="41"/>
  <c r="AM41" i="53"/>
  <c r="BJ13" i="44"/>
  <c r="BK13" i="44" s="1"/>
  <c r="BJ26" i="49"/>
  <c r="BK26" i="49" s="1"/>
  <c r="BL26" i="49" s="1"/>
  <c r="AL129" i="49" s="1"/>
  <c r="AM129" i="49" s="1"/>
  <c r="AM66" i="51"/>
  <c r="BA15" i="10"/>
  <c r="AX15" i="10"/>
  <c r="AK22" i="34"/>
  <c r="AI22" i="34"/>
  <c r="AM65" i="51"/>
  <c r="BJ26" i="51"/>
  <c r="BK26" i="51" s="1"/>
  <c r="BL26" i="51" s="1"/>
  <c r="BM26" i="51" s="1"/>
  <c r="BN26" i="51" s="1"/>
  <c r="BO26" i="51" s="1"/>
  <c r="BP26" i="51" s="1"/>
  <c r="BQ26" i="51" s="1"/>
  <c r="BR26" i="51" s="1"/>
  <c r="AM107" i="49"/>
  <c r="AK17" i="34"/>
  <c r="AI17" i="34"/>
  <c r="BA14" i="10"/>
  <c r="AX14" i="10"/>
  <c r="BA17" i="10"/>
  <c r="AX17" i="10"/>
  <c r="BJ24" i="43"/>
  <c r="BK24" i="43" s="1"/>
  <c r="BJ11" i="37"/>
  <c r="BK11" i="37" s="1"/>
  <c r="BL11" i="37" s="1"/>
  <c r="BM11" i="37" s="1"/>
  <c r="BN11" i="37" s="1"/>
  <c r="BO11" i="37" s="1"/>
  <c r="BP11" i="37" s="1"/>
  <c r="BQ11" i="37" s="1"/>
  <c r="BR11" i="37" s="1"/>
  <c r="AM45" i="50"/>
  <c r="BA9" i="10"/>
  <c r="AX9" i="10"/>
  <c r="BJ18" i="37"/>
  <c r="BK18" i="37" s="1"/>
  <c r="AL45" i="37" s="1"/>
  <c r="AM45" i="37" s="1"/>
  <c r="BJ12" i="51"/>
  <c r="BK12" i="51" s="1"/>
  <c r="BL12" i="51" s="1"/>
  <c r="BM12" i="51" s="1"/>
  <c r="BN12" i="51" s="1"/>
  <c r="BO12" i="51" s="1"/>
  <c r="BP12" i="51" s="1"/>
  <c r="BQ12" i="51" s="1"/>
  <c r="BR12" i="51" s="1"/>
  <c r="BA12" i="10"/>
  <c r="AX12" i="10"/>
  <c r="BJ24" i="51"/>
  <c r="BK24" i="51" s="1"/>
  <c r="BL24" i="51" s="1"/>
  <c r="BM24" i="51" s="1"/>
  <c r="BN24" i="51" s="1"/>
  <c r="BO24" i="51" s="1"/>
  <c r="BP24" i="51" s="1"/>
  <c r="BQ24" i="51" s="1"/>
  <c r="BR24" i="51" s="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4" i="10"/>
  <c r="AX4" i="10"/>
  <c r="AM104" i="45"/>
  <c r="BA13" i="10"/>
  <c r="AX13" i="10"/>
  <c r="AK21" i="34"/>
  <c r="AI21" i="34"/>
  <c r="BA10" i="10"/>
  <c r="AX10" i="10"/>
  <c r="AK14" i="34"/>
  <c r="AI14" i="34"/>
  <c r="BA2" i="10"/>
  <c r="AX2" i="10"/>
  <c r="AM71" i="51"/>
  <c r="BJ5" i="51"/>
  <c r="BK5" i="51" s="1"/>
  <c r="BL5" i="51" s="1"/>
  <c r="BM5" i="51" s="1"/>
  <c r="BN5" i="51" s="1"/>
  <c r="BO5" i="51" s="1"/>
  <c r="BP5" i="51" s="1"/>
  <c r="BQ5" i="51" s="1"/>
  <c r="BR5" i="51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32" i="37" s="1"/>
  <c r="BJ13" i="37"/>
  <c r="BK13" i="37" s="1"/>
  <c r="BL13" i="37" s="1"/>
  <c r="BM13" i="37" s="1"/>
  <c r="BN13" i="37" s="1"/>
  <c r="BO13" i="37" s="1"/>
  <c r="BP13" i="37" s="1"/>
  <c r="BQ13" i="37" s="1"/>
  <c r="BR13" i="37" s="1"/>
  <c r="AM73" i="51"/>
  <c r="AI8" i="34"/>
  <c r="AK7" i="34"/>
  <c r="AK10" i="34"/>
  <c r="AL43" i="42"/>
  <c r="AM43" i="42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1" i="10"/>
  <c r="AX11" i="10"/>
  <c r="BA16" i="10"/>
  <c r="AX16" i="10"/>
  <c r="BA19" i="10"/>
  <c r="AX19" i="10"/>
  <c r="BA21" i="10"/>
  <c r="AX21" i="10"/>
  <c r="BA3" i="10"/>
  <c r="AX3" i="10"/>
  <c r="BA24" i="10"/>
  <c r="AX24" i="10"/>
  <c r="BA7" i="10"/>
  <c r="AX7" i="10"/>
  <c r="BA8" i="10"/>
  <c r="AX8" i="10"/>
  <c r="BA20" i="10"/>
  <c r="AX20" i="10"/>
  <c r="BA23" i="10"/>
  <c r="AX23" i="10"/>
  <c r="BA6" i="10"/>
  <c r="AM26" i="51" l="1"/>
  <c r="AM25" i="50"/>
  <c r="AM24" i="50"/>
  <c r="AM23" i="53"/>
  <c r="AM28" i="42"/>
  <c r="AM27" i="42"/>
  <c r="AM29" i="48"/>
  <c r="AM30" i="48"/>
  <c r="AM23" i="42"/>
  <c r="AM22" i="42"/>
  <c r="AM17" i="42"/>
  <c r="AM21" i="42"/>
  <c r="AM20" i="42"/>
  <c r="AM19" i="42"/>
  <c r="AM16" i="42"/>
  <c r="AM36" i="44"/>
  <c r="AM35" i="44"/>
  <c r="AM34" i="44"/>
  <c r="AM33" i="44"/>
  <c r="AM32" i="44"/>
  <c r="AM31" i="44"/>
  <c r="AM26" i="44"/>
  <c r="AL127" i="49"/>
  <c r="AM127" i="49" s="1"/>
  <c r="AM28" i="47"/>
  <c r="AM39" i="43"/>
  <c r="AM42" i="43"/>
  <c r="AM41" i="43"/>
  <c r="AM26" i="43"/>
  <c r="AM29" i="42"/>
  <c r="AM28" i="53"/>
  <c r="AM26" i="53"/>
  <c r="AM27" i="53"/>
  <c r="AM42" i="51"/>
  <c r="AM45" i="51"/>
  <c r="AM43" i="51"/>
  <c r="AM44" i="51"/>
  <c r="AM39" i="48"/>
  <c r="AM31" i="48"/>
  <c r="AM38" i="48"/>
  <c r="AM65" i="47"/>
  <c r="AM64" i="47"/>
  <c r="AM67" i="47"/>
  <c r="AM63" i="47"/>
  <c r="AM66" i="47"/>
  <c r="AM39" i="46"/>
  <c r="AM51" i="46"/>
  <c r="AM52" i="46"/>
  <c r="AM63" i="45"/>
  <c r="AM39" i="44"/>
  <c r="AM40" i="44"/>
  <c r="AM43" i="43"/>
  <c r="AM44" i="43"/>
  <c r="AM30" i="43"/>
  <c r="AL40" i="37"/>
  <c r="AM40" i="37" s="1"/>
  <c r="AL38" i="37"/>
  <c r="AM38" i="37" s="1"/>
  <c r="AM32" i="53"/>
  <c r="AM46" i="51"/>
  <c r="AM69" i="47"/>
  <c r="AM65" i="45"/>
  <c r="AM64" i="45"/>
  <c r="AM19" i="41"/>
  <c r="AM34" i="48"/>
  <c r="AM53" i="46"/>
  <c r="AM33" i="46"/>
  <c r="AM6" i="45"/>
  <c r="AM25" i="43"/>
  <c r="AM57" i="43"/>
  <c r="AM51" i="43"/>
  <c r="AM52" i="43"/>
  <c r="AM56" i="43"/>
  <c r="AM55" i="43"/>
  <c r="AM50" i="43"/>
  <c r="AM53" i="43"/>
  <c r="AL35" i="37"/>
  <c r="AM33" i="37" s="1"/>
  <c r="AM30" i="42"/>
  <c r="AM20" i="41"/>
  <c r="AM78" i="47"/>
  <c r="AM76" i="47"/>
  <c r="AM79" i="47"/>
  <c r="AM80" i="47"/>
  <c r="AM77" i="47"/>
  <c r="AM81" i="47"/>
  <c r="AM73" i="47"/>
  <c r="AM74" i="47"/>
  <c r="AM71" i="47"/>
  <c r="AM70" i="47"/>
  <c r="AM72" i="47"/>
  <c r="AM47" i="48"/>
  <c r="AM45" i="48"/>
  <c r="AM44" i="48"/>
  <c r="AM42" i="48"/>
  <c r="AM46" i="48"/>
  <c r="AM41" i="48"/>
  <c r="AM43" i="48"/>
  <c r="AM48" i="48"/>
  <c r="AM40" i="48"/>
  <c r="AM34" i="53"/>
  <c r="AM37" i="53"/>
  <c r="AM36" i="53"/>
  <c r="AM35" i="53"/>
  <c r="AM23" i="52"/>
  <c r="AM18" i="52"/>
  <c r="AM16" i="52"/>
  <c r="AM15" i="52"/>
  <c r="AM14" i="52"/>
  <c r="AM13" i="52"/>
  <c r="AM19" i="52"/>
  <c r="AM17" i="52"/>
  <c r="AM12" i="52"/>
  <c r="AM8" i="52"/>
  <c r="AM52" i="47"/>
  <c r="AM53" i="47"/>
  <c r="AM59" i="46"/>
  <c r="AM64" i="46"/>
  <c r="AM76" i="45"/>
  <c r="AM62" i="45"/>
  <c r="AM66" i="45"/>
  <c r="AM77" i="45"/>
  <c r="AM75" i="45"/>
  <c r="BL13" i="44"/>
  <c r="BM13" i="44" s="1"/>
  <c r="BN13" i="44" s="1"/>
  <c r="BO13" i="44" s="1"/>
  <c r="BP13" i="44" s="1"/>
  <c r="BQ13" i="44" s="1"/>
  <c r="BR13" i="44" s="1"/>
  <c r="AM26" i="42"/>
  <c r="AM35" i="42"/>
  <c r="AM32" i="42"/>
  <c r="AM33" i="42"/>
  <c r="AM34" i="42"/>
  <c r="AM21" i="41"/>
  <c r="AM22" i="41"/>
  <c r="AM25" i="53"/>
  <c r="AM19" i="53"/>
  <c r="AM18" i="53"/>
  <c r="AM17" i="53"/>
  <c r="AM25" i="52"/>
  <c r="AM20" i="52"/>
  <c r="AM11" i="52"/>
  <c r="AM9" i="52"/>
  <c r="AM97" i="49"/>
  <c r="AM89" i="47"/>
  <c r="AM82" i="47"/>
  <c r="AM75" i="47"/>
  <c r="AM90" i="47"/>
  <c r="AM54" i="47"/>
  <c r="AM47" i="45"/>
  <c r="AM38" i="45"/>
  <c r="AM46" i="45"/>
  <c r="AM25" i="42"/>
  <c r="AM12" i="42"/>
  <c r="BL5" i="37"/>
  <c r="BM5" i="37" s="1"/>
  <c r="BN5" i="37" s="1"/>
  <c r="BO5" i="37" s="1"/>
  <c r="BP5" i="37" s="1"/>
  <c r="BQ5" i="37" s="1"/>
  <c r="BR5" i="37" s="1"/>
  <c r="BL18" i="37"/>
  <c r="BM18" i="37" s="1"/>
  <c r="BN18" i="37" s="1"/>
  <c r="BO18" i="37" s="1"/>
  <c r="BP18" i="37" s="1"/>
  <c r="BQ18" i="37" s="1"/>
  <c r="BR18" i="37" s="1"/>
  <c r="AM15" i="53"/>
  <c r="AM41" i="47"/>
  <c r="AM103" i="47"/>
  <c r="AM89" i="46"/>
  <c r="AM50" i="45"/>
  <c r="AM49" i="45"/>
  <c r="AM43" i="37"/>
  <c r="AM47" i="42"/>
  <c r="AM29" i="41"/>
  <c r="AM28" i="41"/>
  <c r="AM21" i="53"/>
  <c r="AM20" i="53"/>
  <c r="AM13" i="53"/>
  <c r="AM7" i="52"/>
  <c r="AM69" i="51"/>
  <c r="AM37" i="50"/>
  <c r="AM37" i="48"/>
  <c r="AM33" i="48"/>
  <c r="AM36" i="48"/>
  <c r="AM35" i="48"/>
  <c r="AM19" i="48"/>
  <c r="AM18" i="48"/>
  <c r="AM21" i="48"/>
  <c r="AM55" i="47"/>
  <c r="AM43" i="47"/>
  <c r="AM42" i="47"/>
  <c r="AM29" i="47"/>
  <c r="AM50" i="47"/>
  <c r="AM25" i="47"/>
  <c r="AM26" i="47"/>
  <c r="AM38" i="46"/>
  <c r="AM45" i="46"/>
  <c r="AM37" i="46"/>
  <c r="AM23" i="46"/>
  <c r="AM44" i="46"/>
  <c r="AM42" i="46"/>
  <c r="AM31" i="46"/>
  <c r="AM32" i="46"/>
  <c r="AM22" i="46"/>
  <c r="AM7" i="46"/>
  <c r="AM22" i="53"/>
  <c r="AM8" i="53"/>
  <c r="AM41" i="50"/>
  <c r="BM26" i="49"/>
  <c r="BN26" i="49" s="1"/>
  <c r="BO26" i="49" s="1"/>
  <c r="BP26" i="49" s="1"/>
  <c r="BQ26" i="49" s="1"/>
  <c r="BR26" i="49" s="1"/>
  <c r="AM12" i="46"/>
  <c r="AM32" i="48"/>
  <c r="AM48" i="47"/>
  <c r="AM27" i="48"/>
  <c r="AM24" i="48"/>
  <c r="AM26" i="48"/>
  <c r="AM22" i="48"/>
  <c r="AM6" i="53"/>
  <c r="AM5" i="53"/>
  <c r="AM60" i="47"/>
  <c r="AM66" i="46"/>
  <c r="AM65" i="46"/>
  <c r="AM88" i="47"/>
  <c r="AM87" i="47"/>
  <c r="AM21" i="46"/>
  <c r="AM15" i="46"/>
  <c r="AM16" i="46"/>
  <c r="AM21" i="47"/>
  <c r="AM37" i="47"/>
  <c r="AM46" i="47"/>
  <c r="AM86" i="47"/>
  <c r="AM85" i="47"/>
  <c r="AM30" i="47"/>
  <c r="AM84" i="47"/>
  <c r="AM83" i="47"/>
  <c r="AM17" i="47"/>
  <c r="AM51" i="47"/>
  <c r="AM19" i="47"/>
  <c r="AM9" i="47"/>
  <c r="AM12" i="47"/>
  <c r="AM14" i="41"/>
  <c r="AM38" i="42"/>
  <c r="AM24" i="41"/>
  <c r="AM37" i="42"/>
  <c r="AM36" i="42"/>
  <c r="AM42" i="42"/>
  <c r="AM65" i="44"/>
  <c r="AM88" i="45"/>
  <c r="AM89" i="45"/>
  <c r="AM41" i="45"/>
  <c r="AM15" i="45"/>
  <c r="AM87" i="45"/>
  <c r="AM86" i="45"/>
  <c r="AM51" i="45"/>
  <c r="AM25" i="45"/>
  <c r="AM20" i="45"/>
  <c r="AM9" i="45"/>
  <c r="AM31" i="47"/>
  <c r="AM104" i="49"/>
  <c r="AM64" i="51"/>
  <c r="AM26" i="50"/>
  <c r="AM7" i="48"/>
  <c r="AM25" i="48"/>
  <c r="AM16" i="48"/>
  <c r="AM13" i="48"/>
  <c r="AM11" i="48"/>
  <c r="AM6" i="48"/>
  <c r="AM28" i="48"/>
  <c r="AM15" i="48"/>
  <c r="AM23" i="48"/>
  <c r="AM9" i="48"/>
  <c r="AM10" i="48"/>
  <c r="AM17" i="48"/>
  <c r="AM12" i="48"/>
  <c r="AM20" i="48"/>
  <c r="AM5" i="48"/>
  <c r="AM8" i="48"/>
  <c r="AM14" i="48"/>
  <c r="AM11" i="47"/>
  <c r="AM24" i="47"/>
  <c r="AM14" i="47"/>
  <c r="AM38" i="47"/>
  <c r="AM15" i="47"/>
  <c r="AM36" i="47"/>
  <c r="AM40" i="47"/>
  <c r="AM35" i="47"/>
  <c r="AM16" i="47"/>
  <c r="AM34" i="47"/>
  <c r="AM49" i="47"/>
  <c r="AM13" i="47"/>
  <c r="AM6" i="47"/>
  <c r="AM23" i="47"/>
  <c r="AM18" i="47"/>
  <c r="AM20" i="47"/>
  <c r="AM8" i="47"/>
  <c r="AM7" i="47"/>
  <c r="AM5" i="47"/>
  <c r="AM22" i="47"/>
  <c r="AM47" i="47"/>
  <c r="AM27" i="47"/>
  <c r="AM10" i="47"/>
  <c r="AM33" i="47"/>
  <c r="AM32" i="47"/>
  <c r="BL24" i="43"/>
  <c r="BM24" i="43" s="1"/>
  <c r="BN24" i="43" s="1"/>
  <c r="BO24" i="43" s="1"/>
  <c r="BP24" i="43" s="1"/>
  <c r="BQ24" i="43" s="1"/>
  <c r="BR24" i="43" s="1"/>
  <c r="AM37" i="37"/>
  <c r="AM5" i="52"/>
  <c r="AM10" i="52"/>
  <c r="AM21" i="52"/>
  <c r="AM6" i="52"/>
  <c r="AM36" i="46"/>
  <c r="AM28" i="45"/>
  <c r="AM23" i="45"/>
  <c r="AM90" i="45"/>
  <c r="AM91" i="45"/>
  <c r="AM11" i="45"/>
  <c r="AM35" i="45"/>
  <c r="AM48" i="45"/>
  <c r="AM26" i="45"/>
  <c r="AM42" i="45"/>
  <c r="AM17" i="45"/>
  <c r="AM24" i="45"/>
  <c r="AM21" i="45"/>
  <c r="AM12" i="45"/>
  <c r="AM30" i="45"/>
  <c r="AM13" i="45"/>
  <c r="AM57" i="45"/>
  <c r="AM48" i="46"/>
  <c r="AM46" i="46"/>
  <c r="AM47" i="46"/>
  <c r="AM20" i="46"/>
  <c r="AM68" i="46"/>
  <c r="AM10" i="46"/>
  <c r="AM67" i="46"/>
  <c r="AM14" i="46"/>
  <c r="AM13" i="42"/>
  <c r="AM41" i="37"/>
  <c r="AM9" i="41"/>
  <c r="AM10" i="41"/>
  <c r="AM9" i="42"/>
  <c r="AM15" i="42"/>
  <c r="AM40" i="42"/>
  <c r="AM39" i="42"/>
  <c r="AM9" i="53"/>
  <c r="AM26" i="41"/>
  <c r="AM8" i="42"/>
  <c r="AM6" i="41"/>
  <c r="AM7" i="42"/>
  <c r="AM5" i="42"/>
  <c r="AM27" i="45"/>
  <c r="AM22" i="45"/>
  <c r="AM14" i="45"/>
  <c r="AM32" i="45"/>
  <c r="AM10" i="45"/>
  <c r="AM8" i="45"/>
  <c r="AM24" i="46"/>
  <c r="AM71" i="46"/>
  <c r="AM70" i="46"/>
  <c r="AM69" i="46"/>
  <c r="AM19" i="46"/>
  <c r="AM105" i="49"/>
  <c r="AM7" i="53"/>
  <c r="AM10" i="53"/>
  <c r="AM72" i="46"/>
  <c r="AM8" i="46"/>
  <c r="AM6" i="46"/>
  <c r="AM12" i="53"/>
  <c r="AM40" i="50"/>
  <c r="AM39" i="53"/>
  <c r="AM70" i="51"/>
  <c r="AM36" i="51"/>
  <c r="AM42" i="50"/>
  <c r="AM68" i="51"/>
  <c r="AM67" i="51"/>
  <c r="AM14" i="53"/>
  <c r="AM11" i="53"/>
  <c r="AM11" i="46"/>
  <c r="AM76" i="46"/>
  <c r="AM7" i="45"/>
  <c r="AM95" i="45"/>
  <c r="AM96" i="45"/>
  <c r="AM37" i="45"/>
  <c r="AM19" i="45"/>
  <c r="AM43" i="46"/>
  <c r="AM77" i="46"/>
  <c r="AM39" i="45"/>
  <c r="AM49" i="46"/>
  <c r="AM26" i="46"/>
  <c r="AM18" i="46"/>
  <c r="AM13" i="46"/>
  <c r="AM35" i="46"/>
  <c r="AM28" i="46"/>
  <c r="AM97" i="45"/>
  <c r="AM75" i="46"/>
  <c r="AM27" i="46"/>
  <c r="AM74" i="46"/>
  <c r="AM9" i="46"/>
  <c r="AM25" i="46"/>
  <c r="AM30" i="46"/>
  <c r="AM5" i="46"/>
  <c r="AM29" i="46"/>
  <c r="AM17" i="46"/>
  <c r="AM73" i="46"/>
  <c r="AM34" i="46"/>
  <c r="AM54" i="45"/>
  <c r="AM56" i="45"/>
  <c r="AM55" i="45"/>
  <c r="AM45" i="45"/>
  <c r="AM16" i="45"/>
  <c r="AM33" i="45"/>
  <c r="AM18" i="45"/>
  <c r="AM94" i="45"/>
  <c r="AM44" i="45"/>
  <c r="AM36" i="45"/>
  <c r="AM34" i="45"/>
  <c r="AM29" i="45"/>
  <c r="AM11" i="41"/>
  <c r="AM40" i="45"/>
  <c r="AM92" i="45"/>
  <c r="AM5" i="45"/>
  <c r="AM18" i="42"/>
  <c r="AM12" i="41"/>
  <c r="AM13" i="41"/>
  <c r="AM10" i="42"/>
  <c r="AM6" i="42"/>
  <c r="AM31" i="45"/>
  <c r="AM93" i="45"/>
  <c r="AM78" i="46"/>
  <c r="AM16" i="53"/>
  <c r="AM11" i="42"/>
  <c r="AM14" i="42"/>
  <c r="AM41" i="42"/>
  <c r="AM24" i="42"/>
  <c r="AM8" i="41"/>
  <c r="AM25" i="41"/>
  <c r="AM7" i="41"/>
  <c r="AM5" i="41"/>
  <c r="AX6" i="10"/>
  <c r="AX39" i="10"/>
  <c r="AM66" i="49" l="1"/>
  <c r="AM65" i="49"/>
  <c r="AM58" i="49"/>
  <c r="AM27" i="37"/>
  <c r="AM28" i="37"/>
  <c r="AM31" i="37"/>
  <c r="AM42" i="44"/>
  <c r="AM34" i="51"/>
  <c r="AM51" i="49"/>
  <c r="AM37" i="44"/>
  <c r="AM24" i="43"/>
  <c r="AM27" i="43"/>
  <c r="AM47" i="43"/>
  <c r="AM40" i="43"/>
  <c r="AM23" i="43"/>
  <c r="AM48" i="43"/>
  <c r="AM35" i="50"/>
  <c r="AM64" i="49"/>
  <c r="AM19" i="43"/>
  <c r="AM17" i="43"/>
  <c r="AM29" i="43"/>
  <c r="AM33" i="43"/>
  <c r="AM49" i="43"/>
  <c r="AM12" i="43"/>
  <c r="AM18" i="43"/>
  <c r="AM28" i="43"/>
  <c r="AM5" i="43"/>
  <c r="AM38" i="44"/>
  <c r="AM48" i="44"/>
  <c r="AM45" i="44"/>
  <c r="AM47" i="44"/>
  <c r="AM28" i="44"/>
  <c r="AM46" i="44"/>
  <c r="AM44" i="44"/>
  <c r="AM35" i="37"/>
  <c r="AM32" i="37"/>
  <c r="AM36" i="37"/>
  <c r="AM34" i="37"/>
  <c r="AM25" i="37"/>
  <c r="AM13" i="37"/>
  <c r="AM31" i="49"/>
  <c r="AM42" i="49"/>
  <c r="AM61" i="51"/>
  <c r="AM51" i="51"/>
  <c r="AM52" i="51"/>
  <c r="AM55" i="51"/>
  <c r="AM48" i="51"/>
  <c r="AM54" i="51"/>
  <c r="AM56" i="51"/>
  <c r="AM53" i="51"/>
  <c r="AM57" i="51"/>
  <c r="AM49" i="51"/>
  <c r="AM50" i="51"/>
  <c r="AM58" i="51"/>
  <c r="AM59" i="51"/>
  <c r="AM60" i="51"/>
  <c r="AM34" i="50"/>
  <c r="AM98" i="49"/>
  <c r="AM50" i="44"/>
  <c r="AM49" i="44"/>
  <c r="AM43" i="44"/>
  <c r="AM21" i="44"/>
  <c r="AM23" i="37"/>
  <c r="AM29" i="37"/>
  <c r="AM62" i="51"/>
  <c r="AM63" i="51"/>
  <c r="AM23" i="50"/>
  <c r="AM50" i="49"/>
  <c r="AM25" i="44"/>
  <c r="AM22" i="44"/>
  <c r="AM11" i="43"/>
  <c r="AM19" i="37"/>
  <c r="AM49" i="49"/>
  <c r="AM33" i="49"/>
  <c r="AM9" i="44"/>
  <c r="AM66" i="44"/>
  <c r="AM24" i="37"/>
  <c r="AM14" i="44"/>
  <c r="AM38" i="51"/>
  <c r="AM39" i="51"/>
  <c r="AM35" i="51"/>
  <c r="AM30" i="51"/>
  <c r="AM33" i="51"/>
  <c r="AM37" i="51"/>
  <c r="AM29" i="51"/>
  <c r="AM27" i="51"/>
  <c r="AM13" i="51"/>
  <c r="AM16" i="51"/>
  <c r="AM31" i="50"/>
  <c r="AM9" i="50"/>
  <c r="AM14" i="50"/>
  <c r="AM32" i="50"/>
  <c r="AM28" i="50"/>
  <c r="AM7" i="50"/>
  <c r="AM67" i="49"/>
  <c r="AM55" i="49"/>
  <c r="AM59" i="49"/>
  <c r="AM56" i="49"/>
  <c r="AM63" i="49"/>
  <c r="AM38" i="49"/>
  <c r="AM62" i="49"/>
  <c r="AM27" i="49"/>
  <c r="AM53" i="49"/>
  <c r="AM52" i="49"/>
  <c r="AM57" i="49"/>
  <c r="AM16" i="49"/>
  <c r="AM22" i="49"/>
  <c r="AM43" i="49"/>
  <c r="AM41" i="49"/>
  <c r="AM16" i="50"/>
  <c r="AM15" i="50"/>
  <c r="AM27" i="50"/>
  <c r="AM29" i="50"/>
  <c r="AM39" i="50"/>
  <c r="AM38" i="50"/>
  <c r="AM102" i="49"/>
  <c r="AM101" i="49"/>
  <c r="AM60" i="49"/>
  <c r="AM109" i="49"/>
  <c r="AM48" i="49"/>
  <c r="AM34" i="49"/>
  <c r="AM17" i="50"/>
  <c r="AM8" i="50"/>
  <c r="AM30" i="50"/>
  <c r="AM19" i="50"/>
  <c r="AM6" i="50"/>
  <c r="AM22" i="50"/>
  <c r="AM33" i="50"/>
  <c r="AM20" i="50"/>
  <c r="AM18" i="50"/>
  <c r="AM24" i="51"/>
  <c r="AM10" i="50"/>
  <c r="AM13" i="50"/>
  <c r="AM12" i="50"/>
  <c r="AM5" i="50"/>
  <c r="AM21" i="50"/>
  <c r="AM11" i="50"/>
  <c r="AM6" i="51"/>
  <c r="AM46" i="49"/>
  <c r="AM20" i="37"/>
  <c r="AM17" i="37"/>
  <c r="AM6" i="43"/>
  <c r="AM9" i="43"/>
  <c r="AM15" i="37"/>
  <c r="AM13" i="43"/>
  <c r="AM22" i="43"/>
  <c r="AM21" i="43"/>
  <c r="AM15" i="43"/>
  <c r="AM55" i="44"/>
  <c r="AM29" i="44"/>
  <c r="AM27" i="44"/>
  <c r="AM9" i="37"/>
  <c r="AM12" i="37"/>
  <c r="AM26" i="37"/>
  <c r="AM54" i="44"/>
  <c r="AM53" i="44"/>
  <c r="AM20" i="43"/>
  <c r="AM52" i="44"/>
  <c r="AM51" i="44"/>
  <c r="AM20" i="44"/>
  <c r="AM16" i="43"/>
  <c r="AM14" i="43"/>
  <c r="AM30" i="44"/>
  <c r="AM15" i="44"/>
  <c r="AM8" i="44"/>
  <c r="AM24" i="44"/>
  <c r="AM19" i="44"/>
  <c r="AM5" i="44"/>
  <c r="AM16" i="44"/>
  <c r="AM12" i="44"/>
  <c r="AM11" i="44"/>
  <c r="AM23" i="44"/>
  <c r="AM13" i="44"/>
  <c r="AM6" i="44"/>
  <c r="AM7" i="44"/>
  <c r="AM10" i="44"/>
  <c r="AM18" i="44"/>
  <c r="AM17" i="44"/>
  <c r="AM26" i="49"/>
  <c r="AM9" i="49"/>
  <c r="AM28" i="49"/>
  <c r="AM23" i="49"/>
  <c r="AM20" i="49"/>
  <c r="AM17" i="49"/>
  <c r="AM13" i="49"/>
  <c r="AM15" i="49"/>
  <c r="AM68" i="49"/>
  <c r="AM39" i="49"/>
  <c r="AM54" i="49"/>
  <c r="AM29" i="49"/>
  <c r="AM40" i="49"/>
  <c r="AM8" i="49"/>
  <c r="AM10" i="49"/>
  <c r="AM12" i="49"/>
  <c r="AM14" i="49"/>
  <c r="AM37" i="49"/>
  <c r="AM11" i="49"/>
  <c r="AM45" i="49"/>
  <c r="AM103" i="49"/>
  <c r="AM6" i="49"/>
  <c r="AM36" i="49"/>
  <c r="AM18" i="49"/>
  <c r="AM19" i="49"/>
  <c r="AM21" i="49"/>
  <c r="AM35" i="49"/>
  <c r="AM47" i="49"/>
  <c r="AM5" i="49"/>
  <c r="AM30" i="49"/>
  <c r="AM44" i="49"/>
  <c r="AM25" i="49"/>
  <c r="AM7" i="49"/>
  <c r="AM24" i="49"/>
  <c r="AM61" i="49"/>
  <c r="AM32" i="49"/>
  <c r="AM9" i="51"/>
  <c r="AM18" i="51"/>
  <c r="AM15" i="51"/>
  <c r="AM11" i="51"/>
  <c r="AM10" i="51"/>
  <c r="AM8" i="51"/>
  <c r="AM22" i="51"/>
  <c r="AM28" i="51"/>
  <c r="AM19" i="51"/>
  <c r="AM5" i="51"/>
  <c r="AM7" i="51"/>
  <c r="AM32" i="51"/>
  <c r="AM21" i="51"/>
  <c r="AM25" i="51"/>
  <c r="AM17" i="51"/>
  <c r="AM23" i="51"/>
  <c r="AM31" i="51"/>
  <c r="AM40" i="51"/>
  <c r="AM12" i="51"/>
  <c r="AM20" i="51"/>
  <c r="AM14" i="51"/>
  <c r="AM8" i="43"/>
  <c r="AM7" i="43"/>
  <c r="AM10" i="43"/>
  <c r="AM7" i="37"/>
  <c r="AM30" i="37"/>
  <c r="AM11" i="37"/>
  <c r="AM16" i="37"/>
  <c r="AM6" i="37"/>
  <c r="AM22" i="37"/>
  <c r="AM14" i="37"/>
  <c r="AM5" i="37"/>
  <c r="AM21" i="37"/>
  <c r="AM18" i="37"/>
  <c r="AM10" i="37"/>
  <c r="AM8" i="37"/>
  <c r="BR23" i="47"/>
  <c r="BQ23" i="47"/>
  <c r="BP23" i="47"/>
  <c r="BO23" i="47"/>
  <c r="BN23" i="47"/>
  <c r="BM23" i="47"/>
  <c r="BL23" i="47"/>
  <c r="BK23" i="47"/>
  <c r="BJ23" i="47"/>
  <c r="BI23" i="47"/>
  <c r="BH23" i="47"/>
  <c r="BG23" i="47"/>
  <c r="BF23" i="47"/>
  <c r="BE23" i="47"/>
  <c r="BD23" i="47"/>
  <c r="BR71" i="47"/>
  <c r="BQ71" i="47"/>
  <c r="BP71" i="47"/>
  <c r="BO71" i="47"/>
  <c r="BD71" i="47"/>
  <c r="BE71" i="47"/>
  <c r="BF71" i="47"/>
  <c r="BG71" i="47"/>
  <c r="BH71" i="47"/>
  <c r="BI71" i="47"/>
  <c r="BJ71" i="47"/>
  <c r="BK71" i="47"/>
  <c r="BL71" i="47"/>
  <c r="BM71" i="47"/>
  <c r="BN71" i="47"/>
  <c r="BD47" i="47"/>
  <c r="BE47" i="47"/>
  <c r="BF47" i="47"/>
  <c r="BG47" i="47"/>
  <c r="BH47" i="47"/>
  <c r="BI47" i="47"/>
  <c r="BJ47" i="47"/>
  <c r="BK47" i="47"/>
  <c r="BL47" i="47"/>
  <c r="BM47" i="47"/>
  <c r="BN47" i="47"/>
  <c r="BO47" i="47"/>
  <c r="BP47" i="47"/>
  <c r="BQ47" i="47"/>
  <c r="BR47" i="47"/>
  <c r="BR50" i="47"/>
  <c r="BQ50" i="47"/>
  <c r="BP50" i="47"/>
  <c r="BO50" i="47"/>
  <c r="BN50" i="47"/>
  <c r="BD50" i="47"/>
  <c r="BE50" i="47"/>
  <c r="BF50" i="47"/>
  <c r="BG50" i="47"/>
  <c r="BH50" i="47"/>
  <c r="BI50" i="47"/>
  <c r="BJ50" i="47"/>
  <c r="BK50" i="47"/>
  <c r="BL50" i="47"/>
  <c r="BM50" i="47"/>
  <c r="BR28" i="47"/>
  <c r="BQ28" i="47"/>
  <c r="BP28" i="47"/>
  <c r="BO28" i="47"/>
  <c r="BN28" i="47"/>
  <c r="BM28" i="47"/>
  <c r="BL28" i="47"/>
  <c r="BK28" i="47"/>
  <c r="BJ28" i="47"/>
  <c r="BI28" i="47"/>
  <c r="BH28" i="47"/>
  <c r="BG28" i="47"/>
  <c r="BF28" i="47"/>
  <c r="BE28" i="47"/>
  <c r="BD28" i="47"/>
  <c r="BR25" i="47"/>
  <c r="BQ25" i="47"/>
  <c r="BP25" i="47"/>
  <c r="BO25" i="47"/>
  <c r="BN25" i="47"/>
  <c r="BM25" i="47"/>
  <c r="BL25" i="47"/>
  <c r="BD25" i="47"/>
  <c r="BE25" i="47"/>
  <c r="BF25" i="47"/>
  <c r="BG25" i="47"/>
  <c r="BH25" i="47"/>
  <c r="BI25" i="47"/>
  <c r="BJ25" i="47"/>
  <c r="BK25" i="47"/>
  <c r="BR69" i="47"/>
  <c r="BQ69" i="47"/>
  <c r="BP69" i="47"/>
  <c r="BO69" i="47"/>
  <c r="BN69" i="47"/>
  <c r="BM69" i="47"/>
  <c r="BL69" i="47"/>
  <c r="BK69" i="47"/>
  <c r="BJ69" i="47"/>
  <c r="BI69" i="47"/>
  <c r="BH69" i="47"/>
  <c r="BG69" i="47"/>
  <c r="BF69" i="47"/>
  <c r="BE69" i="47"/>
  <c r="BD69" i="47"/>
  <c r="BD24" i="47"/>
  <c r="BE24" i="47"/>
  <c r="BF24" i="47"/>
  <c r="BG24" i="47"/>
  <c r="BH24" i="47"/>
  <c r="BI24" i="47"/>
  <c r="BJ24" i="47"/>
  <c r="BK24" i="47"/>
  <c r="BL24" i="47"/>
  <c r="BM24" i="47"/>
  <c r="BN24" i="47"/>
  <c r="BO24" i="47"/>
  <c r="BP24" i="47"/>
  <c r="BQ24" i="47"/>
  <c r="BR24" i="47"/>
  <c r="BR21" i="47"/>
  <c r="BQ21" i="47"/>
  <c r="BD21" i="47"/>
  <c r="BE21" i="47"/>
  <c r="BF21" i="47"/>
  <c r="BG21" i="47"/>
  <c r="BH21" i="47"/>
  <c r="BI21" i="47"/>
  <c r="BJ21" i="47"/>
  <c r="BK21" i="47"/>
  <c r="BL21" i="47"/>
  <c r="BM21" i="47"/>
  <c r="BN21" i="47"/>
  <c r="BO21" i="47"/>
  <c r="BP21" i="47"/>
  <c r="BR56" i="47"/>
  <c r="BD56" i="47"/>
  <c r="BE56" i="47"/>
  <c r="BF56" i="47"/>
  <c r="BG56" i="47"/>
  <c r="BH56" i="47"/>
  <c r="BI56" i="47"/>
  <c r="BJ56" i="47"/>
  <c r="BK56" i="47"/>
  <c r="BL56" i="47"/>
  <c r="BM56" i="47"/>
  <c r="BN56" i="47"/>
  <c r="BO56" i="47"/>
  <c r="BP56" i="47"/>
  <c r="BQ56" i="47"/>
  <c r="BR42" i="47"/>
  <c r="BQ42" i="47"/>
  <c r="BD42" i="47"/>
  <c r="BE42" i="47"/>
  <c r="BF42" i="47"/>
  <c r="BG42" i="47"/>
  <c r="BH42" i="47"/>
  <c r="BI42" i="47"/>
  <c r="BJ42" i="47"/>
  <c r="BK42" i="47"/>
  <c r="BL42" i="47"/>
  <c r="BM42" i="47"/>
  <c r="BN42" i="47"/>
  <c r="BO42" i="47"/>
  <c r="BP42" i="47"/>
  <c r="BR15" i="47"/>
  <c r="BD15" i="47"/>
  <c r="BE15" i="47"/>
  <c r="BF15" i="47"/>
  <c r="BG15" i="47"/>
  <c r="BH15" i="47"/>
  <c r="BI15" i="47"/>
  <c r="BJ15" i="47"/>
  <c r="BK15" i="47"/>
  <c r="BL15" i="47"/>
  <c r="BM15" i="47"/>
  <c r="BN15" i="47"/>
  <c r="BO15" i="47"/>
  <c r="BP15" i="47"/>
  <c r="BQ15" i="47"/>
  <c r="BR7" i="47"/>
  <c r="BQ7" i="47"/>
  <c r="BP7" i="47"/>
  <c r="BO7" i="47"/>
  <c r="BD7" i="47"/>
  <c r="BE7" i="47"/>
  <c r="BF7" i="47"/>
  <c r="BG7" i="47"/>
  <c r="BH7" i="47"/>
  <c r="BI7" i="47"/>
  <c r="BJ7" i="47"/>
  <c r="BK7" i="47"/>
  <c r="BL7" i="47"/>
  <c r="BM7" i="47"/>
  <c r="BN7" i="47"/>
  <c r="BR14" i="47"/>
  <c r="BQ14" i="47"/>
  <c r="BP14" i="47"/>
  <c r="BO14" i="47"/>
  <c r="BN14" i="47"/>
  <c r="BD14" i="47"/>
  <c r="BE14" i="47"/>
  <c r="BF14" i="47"/>
  <c r="BG14" i="47"/>
  <c r="BH14" i="47"/>
  <c r="BI14" i="47"/>
  <c r="BJ14" i="47"/>
  <c r="BK14" i="47"/>
  <c r="BL14" i="47"/>
  <c r="BM14" i="47"/>
  <c r="BR58" i="47"/>
  <c r="BQ58" i="47"/>
  <c r="BD58" i="47"/>
  <c r="BE58" i="47"/>
  <c r="BF58" i="47"/>
  <c r="BG58" i="47"/>
  <c r="BH58" i="47"/>
  <c r="BI58" i="47"/>
  <c r="BJ58" i="47"/>
  <c r="BK58" i="47"/>
  <c r="BL58" i="47"/>
  <c r="BM58" i="47"/>
  <c r="BN58" i="47"/>
  <c r="BO58" i="47"/>
  <c r="BP58" i="47"/>
  <c r="BD37" i="47"/>
  <c r="BE37" i="47"/>
  <c r="BF37" i="47"/>
  <c r="BG37" i="47"/>
  <c r="BH37" i="47"/>
  <c r="BI37" i="47"/>
  <c r="BJ37" i="47"/>
  <c r="BK37" i="47"/>
  <c r="BL37" i="47"/>
  <c r="BM37" i="47"/>
  <c r="BN37" i="47"/>
  <c r="BO37" i="47"/>
  <c r="BP37" i="47"/>
  <c r="BQ37" i="47"/>
  <c r="BR37" i="47"/>
  <c r="BR11" i="47"/>
  <c r="BQ11" i="47"/>
  <c r="BP11" i="47"/>
  <c r="BO11" i="47"/>
  <c r="BD11" i="47"/>
  <c r="BE11" i="47"/>
  <c r="BF11" i="47"/>
  <c r="BG11" i="47"/>
  <c r="BH11" i="47"/>
  <c r="BI11" i="47"/>
  <c r="BJ11" i="47"/>
  <c r="BK11" i="47"/>
  <c r="BL11" i="47"/>
  <c r="BM11" i="47"/>
  <c r="BN11" i="47"/>
  <c r="BR31" i="47"/>
  <c r="BD31" i="47"/>
  <c r="BE31" i="47"/>
  <c r="BF31" i="47"/>
  <c r="BG31" i="47"/>
  <c r="BH31" i="47"/>
  <c r="BI31" i="47"/>
  <c r="BJ31" i="47"/>
  <c r="BK31" i="47"/>
  <c r="BL31" i="47"/>
  <c r="BM31" i="47"/>
  <c r="BN31" i="47"/>
  <c r="BO31" i="47"/>
  <c r="BP31" i="47"/>
  <c r="BQ31" i="47"/>
  <c r="BR61" i="47"/>
  <c r="BQ61" i="47"/>
  <c r="BP61" i="47"/>
  <c r="BO61" i="47"/>
  <c r="BN61" i="47"/>
  <c r="BM61" i="47"/>
  <c r="BL61" i="47"/>
  <c r="BD61" i="47"/>
  <c r="BE61" i="47"/>
  <c r="BF61" i="47"/>
  <c r="BG61" i="47"/>
  <c r="BH61" i="47"/>
  <c r="BI61" i="47"/>
  <c r="BJ61" i="47"/>
  <c r="BK61" i="47"/>
  <c r="BR34" i="47"/>
  <c r="BD34" i="47"/>
  <c r="BE34" i="47"/>
  <c r="BF34" i="47"/>
  <c r="BG34" i="47"/>
  <c r="BH34" i="47"/>
  <c r="BI34" i="47"/>
  <c r="BJ34" i="47"/>
  <c r="BK34" i="47"/>
  <c r="BL34" i="47"/>
  <c r="BM34" i="47"/>
  <c r="BN34" i="47"/>
  <c r="BO34" i="47"/>
  <c r="BP34" i="47"/>
  <c r="BQ34" i="47"/>
  <c r="BD5" i="47"/>
  <c r="BE5" i="47"/>
  <c r="BF5" i="47"/>
  <c r="BG5" i="47"/>
  <c r="BH5" i="47"/>
  <c r="BI5" i="47"/>
  <c r="BJ5" i="47"/>
  <c r="BK5" i="47"/>
  <c r="BL5" i="47"/>
  <c r="BM5" i="47"/>
  <c r="BN5" i="47"/>
  <c r="BO5" i="47"/>
  <c r="BP5" i="47"/>
  <c r="BQ5" i="47"/>
  <c r="BR5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Q30" i="47"/>
  <c r="BR30" i="47"/>
  <c r="BR46" i="47"/>
  <c r="BQ46" i="47"/>
  <c r="BP46" i="47"/>
  <c r="BO46" i="47"/>
  <c r="BN46" i="47"/>
  <c r="BM46" i="47"/>
  <c r="BL46" i="47"/>
  <c r="BD46" i="47"/>
  <c r="BE46" i="47"/>
  <c r="BF46" i="47"/>
  <c r="BG46" i="47"/>
  <c r="BH46" i="47"/>
  <c r="BI46" i="47"/>
  <c r="BJ46" i="47"/>
  <c r="BK46" i="47"/>
  <c r="BD16" i="47"/>
  <c r="BE16" i="47"/>
  <c r="BF16" i="47"/>
  <c r="BG16" i="47"/>
  <c r="BH16" i="47"/>
  <c r="BI16" i="47"/>
  <c r="BJ16" i="47"/>
  <c r="BK16" i="47"/>
  <c r="BL16" i="47"/>
  <c r="BM16" i="47"/>
  <c r="BN16" i="47"/>
  <c r="BO16" i="47"/>
  <c r="BP16" i="47"/>
  <c r="BQ16" i="47"/>
  <c r="BR16" i="47"/>
  <c r="BD9" i="47"/>
  <c r="BE9" i="47"/>
  <c r="BF9" i="47"/>
  <c r="BG9" i="47"/>
  <c r="BH9" i="47"/>
  <c r="BI9" i="47"/>
  <c r="BJ9" i="47"/>
  <c r="BK9" i="47"/>
  <c r="BL9" i="47"/>
  <c r="BM9" i="47"/>
  <c r="BN9" i="47"/>
  <c r="BO9" i="47"/>
  <c r="BP9" i="47"/>
  <c r="BQ9" i="47"/>
  <c r="BR9" i="47"/>
  <c r="BE4" i="47"/>
  <c r="BF4" i="47"/>
  <c r="BG4" i="47"/>
  <c r="BH4" i="47"/>
  <c r="BI4" i="47"/>
  <c r="BJ4" i="47"/>
  <c r="BK4" i="47"/>
  <c r="BL4" i="47"/>
  <c r="BM4" i="47"/>
  <c r="BN4" i="47"/>
  <c r="BO4" i="47"/>
  <c r="BP4" i="47"/>
  <c r="BQ4" i="47"/>
  <c r="BR4" i="47"/>
  <c r="BD36" i="47"/>
  <c r="BE36" i="47"/>
  <c r="BF36" i="47"/>
  <c r="BG36" i="47"/>
  <c r="BH36" i="47"/>
  <c r="BI36" i="47"/>
  <c r="BJ36" i="47"/>
  <c r="BK36" i="47"/>
  <c r="BL36" i="47"/>
  <c r="BM36" i="47"/>
  <c r="BN36" i="47"/>
  <c r="BO36" i="47"/>
  <c r="BP36" i="47"/>
  <c r="BQ36" i="47"/>
  <c r="BR36" i="47"/>
  <c r="BD35" i="47"/>
  <c r="BE35" i="47"/>
  <c r="BF35" i="47"/>
  <c r="BG35" i="47"/>
  <c r="BH35" i="47"/>
  <c r="BI35" i="47"/>
  <c r="BJ35" i="47"/>
  <c r="BK35" i="47"/>
  <c r="BL35" i="47"/>
  <c r="BM35" i="47"/>
  <c r="BN35" i="47"/>
  <c r="BO35" i="47"/>
  <c r="BP35" i="47"/>
  <c r="BQ35" i="47"/>
  <c r="BR35" i="47"/>
  <c r="BD13" i="47"/>
  <c r="BE13" i="47"/>
  <c r="BF13" i="47"/>
  <c r="BG13" i="47"/>
  <c r="BH13" i="47"/>
  <c r="BI13" i="47"/>
  <c r="BJ13" i="47"/>
  <c r="BK13" i="47"/>
  <c r="BL13" i="47"/>
  <c r="BM13" i="47"/>
  <c r="BN13" i="47"/>
  <c r="BO13" i="47"/>
  <c r="BP13" i="47"/>
  <c r="BQ13" i="47"/>
  <c r="BR13" i="47"/>
  <c r="BD20" i="47"/>
  <c r="BE20" i="47"/>
  <c r="BF20" i="47"/>
  <c r="BG20" i="47"/>
  <c r="BH20" i="47"/>
  <c r="BI20" i="47"/>
  <c r="BJ20" i="47"/>
  <c r="BK20" i="47"/>
  <c r="BL20" i="47"/>
  <c r="BM20" i="47"/>
  <c r="BN20" i="47"/>
  <c r="BO20" i="47"/>
  <c r="BP20" i="47"/>
  <c r="BQ20" i="47"/>
  <c r="BR20" i="47"/>
  <c r="BD27" i="47"/>
  <c r="BE27" i="47"/>
  <c r="BF27" i="47"/>
  <c r="BG27" i="47"/>
  <c r="BH27" i="47"/>
  <c r="BI27" i="47"/>
  <c r="BJ27" i="47"/>
  <c r="BK27" i="47"/>
  <c r="BL27" i="47"/>
  <c r="BM27" i="47"/>
  <c r="BN27" i="47"/>
  <c r="BO27" i="47"/>
  <c r="BP27" i="47"/>
  <c r="BQ27" i="47"/>
  <c r="BR27" i="47"/>
  <c r="BD18" i="47"/>
  <c r="BE18" i="47"/>
  <c r="BF18" i="47"/>
  <c r="BG18" i="47"/>
  <c r="BH18" i="47"/>
  <c r="BI18" i="47"/>
  <c r="BJ18" i="47"/>
  <c r="BK18" i="47"/>
  <c r="BL18" i="47"/>
  <c r="BM18" i="47"/>
  <c r="BN18" i="47"/>
  <c r="BO18" i="47"/>
  <c r="BP18" i="47"/>
  <c r="BQ18" i="47"/>
  <c r="BR18" i="47"/>
  <c r="BD48" i="47"/>
  <c r="BE48" i="47"/>
  <c r="BF48" i="47"/>
  <c r="BG48" i="47"/>
  <c r="BH48" i="47"/>
  <c r="BI48" i="47"/>
  <c r="BJ48" i="47"/>
  <c r="BK48" i="47"/>
  <c r="BL48" i="47"/>
  <c r="BM48" i="47"/>
  <c r="BN48" i="47"/>
  <c r="BO48" i="47"/>
  <c r="BP48" i="47"/>
  <c r="BQ48" i="47"/>
  <c r="BR48" i="47"/>
  <c r="BR66" i="47"/>
  <c r="BQ66" i="47"/>
  <c r="BP66" i="47"/>
  <c r="BO66" i="47"/>
  <c r="BN66" i="47"/>
  <c r="BD66" i="47"/>
  <c r="BE66" i="47"/>
  <c r="BF66" i="47"/>
  <c r="BG66" i="47"/>
  <c r="BH66" i="47"/>
  <c r="BI66" i="47"/>
  <c r="BJ66" i="47"/>
  <c r="BK66" i="47"/>
  <c r="BL66" i="47"/>
  <c r="BM66" i="47"/>
  <c r="BD67" i="47"/>
  <c r="BE67" i="47"/>
  <c r="BF67" i="47"/>
  <c r="BG67" i="47"/>
  <c r="BH67" i="47"/>
  <c r="BI67" i="47"/>
  <c r="BJ67" i="47"/>
  <c r="BK67" i="47"/>
  <c r="BL67" i="47"/>
  <c r="BM67" i="47"/>
  <c r="BN67" i="47"/>
  <c r="BO67" i="47"/>
  <c r="BP67" i="47"/>
  <c r="BQ67" i="47"/>
  <c r="BR67" i="47"/>
  <c r="BR49" i="47"/>
  <c r="BQ49" i="47"/>
  <c r="BP49" i="47"/>
  <c r="BO49" i="47"/>
  <c r="BN49" i="47"/>
  <c r="BD49" i="47"/>
  <c r="BE49" i="47"/>
  <c r="BF49" i="47"/>
  <c r="BG49" i="47"/>
  <c r="BH49" i="47"/>
  <c r="BI49" i="47"/>
  <c r="BJ49" i="47"/>
  <c r="BK49" i="47"/>
  <c r="BL49" i="47"/>
  <c r="BM49" i="47"/>
  <c r="BD70" i="47"/>
  <c r="BE70" i="47"/>
  <c r="BF70" i="47"/>
  <c r="BG70" i="47"/>
  <c r="BH70" i="47"/>
  <c r="BI70" i="47"/>
  <c r="BJ70" i="47"/>
  <c r="BK70" i="47"/>
  <c r="BL70" i="47"/>
  <c r="BM70" i="47"/>
  <c r="BN70" i="47"/>
  <c r="BO70" i="47"/>
  <c r="BP70" i="47"/>
  <c r="BQ70" i="47"/>
  <c r="BR70" i="47"/>
  <c r="BD60" i="47"/>
  <c r="BE60" i="47"/>
  <c r="BF60" i="47"/>
  <c r="BG60" i="47"/>
  <c r="BH60" i="47"/>
  <c r="BI60" i="47"/>
  <c r="BJ60" i="47"/>
  <c r="BK60" i="47"/>
  <c r="BL60" i="47"/>
  <c r="BM60" i="47"/>
  <c r="BN60" i="47"/>
  <c r="BO60" i="47"/>
  <c r="BP60" i="47"/>
  <c r="BQ60" i="47"/>
  <c r="BR60" i="47"/>
  <c r="BR43" i="47"/>
  <c r="BQ43" i="47"/>
  <c r="BD43" i="47"/>
  <c r="BE43" i="47"/>
  <c r="BF43" i="47"/>
  <c r="BG43" i="47"/>
  <c r="BH43" i="47"/>
  <c r="BI43" i="47"/>
  <c r="BJ43" i="47"/>
  <c r="BK43" i="47"/>
  <c r="BL43" i="47"/>
  <c r="BM43" i="47"/>
  <c r="BN43" i="47"/>
  <c r="BO43" i="47"/>
  <c r="BP43" i="47"/>
  <c r="BR29" i="47"/>
  <c r="BD29" i="47"/>
  <c r="BE29" i="47"/>
  <c r="BF29" i="47"/>
  <c r="BG29" i="47"/>
  <c r="BH29" i="47"/>
  <c r="BI29" i="47"/>
  <c r="BJ29" i="47"/>
  <c r="BK29" i="47"/>
  <c r="BL29" i="47"/>
  <c r="BM29" i="47"/>
  <c r="BN29" i="47"/>
  <c r="BO29" i="47"/>
  <c r="BP29" i="47"/>
  <c r="BQ29" i="47"/>
  <c r="BR19" i="47"/>
  <c r="BQ19" i="47"/>
  <c r="BP19" i="47"/>
  <c r="BD19" i="47"/>
  <c r="BE19" i="47"/>
  <c r="BF19" i="47"/>
  <c r="BG19" i="47"/>
  <c r="BH19" i="47"/>
  <c r="BI19" i="47"/>
  <c r="BJ19" i="47"/>
  <c r="BK19" i="47"/>
  <c r="BL19" i="47"/>
  <c r="BM19" i="47"/>
  <c r="BN19" i="47"/>
  <c r="BO19" i="47"/>
  <c r="BR12" i="47"/>
  <c r="BQ12" i="47"/>
  <c r="BP12" i="47"/>
  <c r="BO12" i="47"/>
  <c r="BD12" i="47"/>
  <c r="BE12" i="47"/>
  <c r="BF12" i="47"/>
  <c r="BG12" i="47"/>
  <c r="BH12" i="47"/>
  <c r="BI12" i="47"/>
  <c r="BJ12" i="47"/>
  <c r="BK12" i="47"/>
  <c r="BL12" i="47"/>
  <c r="BM12" i="47"/>
  <c r="BN12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Q26" i="47"/>
  <c r="BR26" i="47"/>
  <c r="BD38" i="47"/>
  <c r="BE38" i="47"/>
  <c r="BF38" i="47"/>
  <c r="BG38" i="47"/>
  <c r="BH38" i="47"/>
  <c r="BI38" i="47"/>
  <c r="BJ38" i="47"/>
  <c r="BK38" i="47"/>
  <c r="BL38" i="47"/>
  <c r="BM38" i="47"/>
  <c r="BN38" i="47"/>
  <c r="BO38" i="47"/>
  <c r="BP38" i="47"/>
  <c r="BQ38" i="47"/>
  <c r="BR38" i="47"/>
  <c r="BR17" i="47"/>
  <c r="BQ17" i="47"/>
  <c r="BP17" i="47"/>
  <c r="BD17" i="47"/>
  <c r="BE17" i="47"/>
  <c r="BF17" i="47"/>
  <c r="BG17" i="47"/>
  <c r="BH17" i="47"/>
  <c r="BI17" i="47"/>
  <c r="BJ17" i="47"/>
  <c r="BK17" i="47"/>
  <c r="BL17" i="47"/>
  <c r="BM17" i="47"/>
  <c r="BN17" i="47"/>
  <c r="BO17" i="47"/>
  <c r="BD32" i="47"/>
  <c r="BE32" i="47"/>
  <c r="BF32" i="47"/>
  <c r="BG32" i="47"/>
  <c r="BH32" i="47"/>
  <c r="BI32" i="47"/>
  <c r="BJ32" i="47"/>
  <c r="BK32" i="47"/>
  <c r="BL32" i="47"/>
  <c r="BM32" i="47"/>
  <c r="BN32" i="47"/>
  <c r="BO32" i="47"/>
  <c r="BP32" i="47"/>
  <c r="BQ32" i="47"/>
  <c r="BR32" i="47"/>
  <c r="BR33" i="47"/>
  <c r="BQ33" i="47"/>
  <c r="BD33" i="47"/>
  <c r="BE33" i="47"/>
  <c r="BF33" i="47"/>
  <c r="BG33" i="47"/>
  <c r="BH33" i="47"/>
  <c r="BI33" i="47"/>
  <c r="BJ33" i="47"/>
  <c r="BK33" i="47"/>
  <c r="BL33" i="47"/>
  <c r="BM33" i="47"/>
  <c r="BN33" i="47"/>
  <c r="BO33" i="47"/>
  <c r="BP33" i="47"/>
  <c r="BD44" i="47"/>
  <c r="BE44" i="47"/>
  <c r="BF44" i="47"/>
  <c r="BG44" i="47"/>
  <c r="BH44" i="47"/>
  <c r="BI44" i="47"/>
  <c r="BJ44" i="47"/>
  <c r="BK44" i="47"/>
  <c r="BL44" i="47"/>
  <c r="BM44" i="47"/>
  <c r="BN44" i="47"/>
  <c r="BO44" i="47"/>
  <c r="BP44" i="47"/>
  <c r="BQ44" i="47"/>
  <c r="BR44" i="47"/>
  <c r="BD10" i="47"/>
  <c r="BE10" i="47"/>
  <c r="BF10" i="47"/>
  <c r="BG10" i="47"/>
  <c r="BH10" i="47"/>
  <c r="BI10" i="47"/>
  <c r="BJ10" i="47"/>
  <c r="BK10" i="47"/>
  <c r="BL10" i="47"/>
  <c r="BM10" i="47"/>
  <c r="BN10" i="47"/>
  <c r="BO10" i="47"/>
  <c r="BP10" i="47"/>
  <c r="BQ10" i="47"/>
  <c r="BR10" i="47"/>
  <c r="BD63" i="47"/>
  <c r="BE63" i="47"/>
  <c r="BF63" i="47"/>
  <c r="BG63" i="47"/>
  <c r="BH63" i="47"/>
  <c r="BI63" i="47"/>
  <c r="BJ63" i="47"/>
  <c r="BK63" i="47"/>
  <c r="BL63" i="47"/>
  <c r="BM63" i="47"/>
  <c r="BN63" i="47"/>
  <c r="BO63" i="47"/>
  <c r="BP63" i="47"/>
  <c r="BQ63" i="47"/>
  <c r="BR63" i="47"/>
  <c r="BR59" i="47"/>
  <c r="BD59" i="47"/>
  <c r="BE59" i="47"/>
  <c r="BF59" i="47"/>
  <c r="BG59" i="47"/>
  <c r="BH59" i="47"/>
  <c r="BI59" i="47"/>
  <c r="BJ59" i="47"/>
  <c r="BK59" i="47"/>
  <c r="BL59" i="47"/>
  <c r="BM59" i="47"/>
  <c r="BN59" i="47"/>
  <c r="BO59" i="47"/>
  <c r="BP59" i="47"/>
  <c r="BQ59" i="47"/>
  <c r="BR64" i="47"/>
  <c r="BQ64" i="47"/>
  <c r="BD64" i="47"/>
  <c r="BE64" i="47"/>
  <c r="BF64" i="47"/>
  <c r="BG64" i="47"/>
  <c r="BH64" i="47"/>
  <c r="BI64" i="47"/>
  <c r="BJ64" i="47"/>
  <c r="BK64" i="47"/>
  <c r="BL64" i="47"/>
  <c r="BM64" i="47"/>
  <c r="BN64" i="47"/>
  <c r="BO64" i="47"/>
  <c r="BP64" i="47"/>
  <c r="BR22" i="47"/>
  <c r="BQ22" i="47"/>
  <c r="BD22" i="47"/>
  <c r="BE22" i="47"/>
  <c r="BF22" i="47"/>
  <c r="BG22" i="47"/>
  <c r="BH22" i="47"/>
  <c r="BI22" i="47"/>
  <c r="BJ22" i="47"/>
  <c r="BK22" i="47"/>
  <c r="BL22" i="47"/>
  <c r="BM22" i="47"/>
  <c r="BN22" i="47"/>
  <c r="BO22" i="47"/>
  <c r="BP22" i="47"/>
  <c r="BD41" i="47"/>
  <c r="BE41" i="47"/>
  <c r="BF41" i="47"/>
  <c r="BG41" i="47"/>
  <c r="BH41" i="47"/>
  <c r="BI41" i="47"/>
  <c r="BJ41" i="47"/>
  <c r="BK41" i="47"/>
  <c r="BL41" i="47"/>
  <c r="BM41" i="47"/>
  <c r="BN41" i="47"/>
  <c r="BO41" i="47"/>
  <c r="BP41" i="47"/>
  <c r="BQ41" i="47"/>
  <c r="BR41" i="47"/>
  <c r="BD45" i="47"/>
  <c r="BE45" i="47"/>
  <c r="BF45" i="47"/>
  <c r="BG45" i="47"/>
  <c r="BH45" i="47"/>
  <c r="BI45" i="47"/>
  <c r="BJ45" i="47"/>
  <c r="BK45" i="47"/>
  <c r="BL45" i="47"/>
  <c r="BM45" i="47"/>
  <c r="BN45" i="47"/>
  <c r="BO45" i="47"/>
  <c r="BP45" i="47"/>
  <c r="BQ45" i="47"/>
  <c r="BR45" i="47"/>
  <c r="BD68" i="47"/>
  <c r="BE68" i="47"/>
  <c r="BF68" i="47"/>
  <c r="BG68" i="47"/>
  <c r="BH68" i="47"/>
  <c r="BI68" i="47"/>
  <c r="BJ68" i="47"/>
  <c r="BK68" i="47"/>
  <c r="BL68" i="47"/>
  <c r="BM68" i="47"/>
  <c r="BN68" i="47"/>
  <c r="BO68" i="47"/>
  <c r="BP68" i="47"/>
  <c r="BQ68" i="47"/>
  <c r="BR68" i="47"/>
  <c r="BR51" i="47"/>
  <c r="BD51" i="47"/>
  <c r="BE51" i="47"/>
  <c r="BF51" i="47"/>
  <c r="BG51" i="47"/>
  <c r="BH51" i="47"/>
  <c r="BI51" i="47"/>
  <c r="BJ51" i="47"/>
  <c r="BK51" i="47"/>
  <c r="BL51" i="47"/>
  <c r="BM51" i="47"/>
  <c r="BN51" i="47"/>
  <c r="BO51" i="47"/>
  <c r="BP51" i="47"/>
  <c r="BQ51" i="47"/>
  <c r="BD54" i="47"/>
  <c r="BE54" i="47"/>
  <c r="BF54" i="47"/>
  <c r="BG54" i="47"/>
  <c r="BH54" i="47"/>
  <c r="BI54" i="47"/>
  <c r="BJ54" i="47"/>
  <c r="BK54" i="47"/>
  <c r="BL54" i="47"/>
  <c r="BM54" i="47"/>
  <c r="BN54" i="47"/>
  <c r="BO54" i="47"/>
  <c r="BP54" i="47"/>
  <c r="BQ54" i="47"/>
  <c r="BR54" i="47"/>
  <c r="BD65" i="47"/>
  <c r="BE65" i="47"/>
  <c r="BF65" i="47"/>
  <c r="BG65" i="47"/>
  <c r="BH65" i="47"/>
  <c r="BI65" i="47"/>
  <c r="BJ65" i="47"/>
  <c r="BK65" i="47"/>
  <c r="BL65" i="47"/>
  <c r="BM65" i="47"/>
  <c r="BN65" i="47"/>
  <c r="BO65" i="47"/>
  <c r="BP65" i="47"/>
  <c r="BQ65" i="47"/>
  <c r="BR65" i="47"/>
  <c r="BD6" i="47"/>
  <c r="BE6" i="47"/>
  <c r="BF6" i="47"/>
  <c r="BG6" i="47"/>
  <c r="BH6" i="47"/>
  <c r="BI6" i="47"/>
  <c r="BJ6" i="47"/>
  <c r="BK6" i="47"/>
  <c r="BL6" i="47"/>
  <c r="BM6" i="47"/>
  <c r="BN6" i="47"/>
  <c r="BO6" i="47"/>
  <c r="BP6" i="47"/>
  <c r="BQ6" i="47"/>
  <c r="BR6" i="47"/>
  <c r="BD39" i="47"/>
  <c r="BE39" i="47"/>
  <c r="BF39" i="47"/>
  <c r="BG39" i="47"/>
  <c r="BH39" i="47"/>
  <c r="BI39" i="47"/>
  <c r="BJ39" i="47"/>
  <c r="BK39" i="47"/>
  <c r="BL39" i="47"/>
  <c r="BM39" i="47"/>
  <c r="BN39" i="47"/>
  <c r="BO39" i="47"/>
  <c r="BP39" i="47"/>
  <c r="BQ39" i="47"/>
  <c r="BR39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D57" i="47"/>
  <c r="BE57" i="47"/>
  <c r="BF57" i="47"/>
  <c r="BG57" i="47"/>
  <c r="BH57" i="47"/>
  <c r="BI57" i="47"/>
  <c r="BJ57" i="47"/>
  <c r="BK57" i="47"/>
  <c r="BL57" i="47"/>
  <c r="BM57" i="47"/>
  <c r="BN57" i="47"/>
  <c r="BO57" i="47"/>
  <c r="BP57" i="47"/>
  <c r="BQ57" i="47"/>
  <c r="BR57" i="47"/>
  <c r="BD52" i="47"/>
  <c r="BE52" i="47"/>
  <c r="BF52" i="47"/>
  <c r="BG52" i="47"/>
  <c r="BH52" i="47"/>
  <c r="BI52" i="47"/>
  <c r="BJ52" i="47"/>
  <c r="BK52" i="47"/>
  <c r="BL52" i="47"/>
  <c r="BM52" i="47"/>
  <c r="BN52" i="47"/>
  <c r="BO52" i="47"/>
  <c r="BP52" i="47"/>
  <c r="BQ52" i="47"/>
  <c r="BR52" i="47"/>
  <c r="BD55" i="47"/>
  <c r="BE55" i="47"/>
  <c r="BF55" i="47"/>
  <c r="BG55" i="47"/>
  <c r="BH55" i="47"/>
  <c r="BI55" i="47"/>
  <c r="BJ55" i="47"/>
  <c r="BK55" i="47"/>
  <c r="BL55" i="47"/>
  <c r="BM55" i="47"/>
  <c r="BN55" i="47"/>
  <c r="BO55" i="47"/>
  <c r="BP55" i="47"/>
  <c r="BQ55" i="47"/>
  <c r="BR55" i="47"/>
  <c r="BD53" i="47"/>
  <c r="BE53" i="47"/>
  <c r="BF53" i="47"/>
  <c r="BG53" i="47"/>
  <c r="BH53" i="47"/>
  <c r="BI53" i="47"/>
  <c r="BJ53" i="47"/>
  <c r="BK53" i="47"/>
  <c r="BL53" i="47"/>
  <c r="BM53" i="47"/>
  <c r="BN53" i="47"/>
  <c r="BO53" i="47"/>
  <c r="BP53" i="47"/>
  <c r="BQ53" i="47"/>
  <c r="BR53" i="47"/>
  <c r="BD8" i="47"/>
  <c r="BE8" i="47"/>
  <c r="BF8" i="47"/>
  <c r="BG8" i="47"/>
  <c r="BH8" i="47"/>
  <c r="BI8" i="47"/>
  <c r="BJ8" i="47"/>
  <c r="BK8" i="47"/>
  <c r="BL8" i="47"/>
  <c r="BM8" i="47"/>
  <c r="BN8" i="47"/>
  <c r="BO8" i="47"/>
  <c r="BP8" i="47"/>
  <c r="BQ8" i="47"/>
  <c r="BR8" i="47"/>
  <c r="BD4" i="47"/>
  <c r="BD40" i="47"/>
  <c r="BE40" i="47"/>
  <c r="BF40" i="47"/>
  <c r="BG40" i="47"/>
  <c r="BH40" i="47"/>
  <c r="BI40" i="47"/>
  <c r="BJ40" i="47"/>
  <c r="BK40" i="47"/>
  <c r="BL40" i="47"/>
  <c r="BM40" i="47"/>
  <c r="BN40" i="47"/>
  <c r="BO40" i="47"/>
  <c r="BP40" i="47"/>
  <c r="BQ40" i="47"/>
  <c r="BR40" i="47"/>
</calcChain>
</file>

<file path=xl/sharedStrings.xml><?xml version="1.0" encoding="utf-8"?>
<sst xmlns="http://schemas.openxmlformats.org/spreadsheetml/2006/main" count="4559" uniqueCount="1869">
  <si>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</si>
  <si>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</si>
  <si>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</si>
  <si>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</si>
  <si>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</si>
  <si>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</si>
  <si>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</si>
  <si>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</si>
  <si>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</si>
  <si>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</si>
  <si>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</si>
  <si>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</si>
  <si>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</si>
  <si>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</si>
  <si>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</si>
  <si>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</si>
  <si>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</si>
  <si>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</si>
  <si>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</si>
  <si>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</si>
  <si>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</si>
  <si>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</si>
  <si>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</si>
  <si>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</si>
  <si>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</si>
  <si>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</si>
  <si>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</si>
  <si>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</si>
  <si>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</si>
  <si>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</si>
  <si>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</si>
  <si>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</si>
  <si>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</si>
  <si>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</si>
  <si>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</si>
  <si>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</si>
  <si>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</si>
  <si>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</si>
  <si>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</si>
  <si>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</si>
  <si>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</si>
  <si>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</si>
  <si>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</si>
  <si>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</si>
  <si>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</si>
  <si>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</si>
  <si>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</si>
  <si>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</si>
  <si>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</si>
  <si>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</si>
  <si>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</si>
  <si>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</si>
  <si>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</si>
  <si>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</si>
  <si>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</si>
  <si>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</si>
  <si>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</si>
  <si>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</si>
  <si>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</si>
  <si>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</si>
  <si>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</si>
  <si>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</si>
  <si>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</si>
  <si>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</si>
  <si>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</si>
  <si>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</si>
  <si>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</si>
  <si>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</si>
  <si>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</si>
  <si>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</si>
  <si>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</si>
  <si>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</si>
  <si>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</si>
  <si>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</si>
  <si>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</si>
  <si>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</si>
  <si>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</si>
  <si>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</si>
  <si>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</si>
  <si>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</si>
  <si>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</si>
  <si>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</si>
  <si>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</si>
  <si>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</si>
  <si>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</si>
  <si>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</si>
  <si>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</si>
  <si>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</si>
  <si>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</si>
  <si>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</si>
  <si>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</si>
  <si>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</si>
  <si>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</si>
  <si>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</si>
  <si>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</si>
  <si>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</si>
  <si>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</si>
  <si>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</si>
  <si>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</si>
  <si>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</si>
  <si>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</si>
  <si>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</si>
  <si>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</si>
  <si>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</si>
  <si>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</si>
  <si>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</si>
  <si>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</si>
  <si>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</si>
  <si>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</si>
  <si>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</si>
  <si>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</si>
  <si>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</si>
  <si>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</si>
  <si>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</si>
  <si>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</si>
  <si>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</si>
  <si>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</si>
  <si>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</si>
  <si>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</si>
  <si>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</si>
  <si>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</si>
  <si>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</si>
  <si>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</si>
  <si>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</si>
  <si>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</si>
  <si>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</si>
  <si>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</si>
  <si>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</si>
  <si>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</si>
  <si>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</si>
  <si>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</si>
  <si>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</si>
  <si>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</si>
  <si>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</si>
  <si>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</si>
  <si>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</si>
  <si>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</si>
  <si>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</si>
  <si>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</si>
  <si>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</si>
  <si>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</si>
  <si>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</si>
  <si>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</si>
  <si>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</si>
  <si>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</si>
  <si>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</si>
  <si>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</si>
  <si>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</si>
  <si>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</si>
  <si>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</si>
  <si>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</si>
  <si>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</si>
  <si>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</si>
  <si>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</si>
  <si>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</si>
  <si>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</si>
  <si>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</si>
  <si>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</si>
  <si>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</si>
  <si>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</si>
  <si>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</si>
  <si>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</si>
  <si>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</si>
  <si>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</si>
  <si>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</si>
  <si>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</si>
  <si>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</si>
  <si>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</si>
  <si>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</si>
  <si>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</si>
  <si>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</si>
  <si>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</si>
  <si>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</si>
  <si>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</si>
  <si>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</si>
  <si>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</si>
  <si>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</si>
  <si>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</si>
  <si>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</si>
  <si>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</si>
  <si>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</si>
  <si>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</si>
  <si>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</si>
  <si>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</si>
  <si>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</si>
  <si>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</si>
  <si>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</si>
  <si>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</si>
  <si>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</si>
  <si>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</si>
  <si>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</si>
  <si>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</si>
  <si>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</si>
  <si>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</si>
  <si>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</si>
  <si>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</si>
  <si>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</si>
  <si>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</si>
  <si>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</si>
  <si>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</si>
  <si>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</si>
  <si>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</si>
  <si>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</si>
  <si>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</si>
  <si>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</si>
  <si>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</si>
  <si>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</si>
  <si>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</si>
  <si>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</si>
  <si>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</si>
  <si>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</si>
  <si>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</si>
  <si>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</si>
  <si>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</si>
  <si>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</si>
  <si>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</si>
  <si>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</si>
  <si>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</si>
  <si>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</si>
  <si>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</si>
  <si>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</si>
  <si>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</si>
  <si>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</si>
  <si>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</si>
  <si>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</si>
  <si>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</si>
  <si>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</si>
  <si>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</si>
  <si>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</si>
  <si>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</si>
  <si>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</si>
  <si>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</si>
  <si>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</si>
  <si>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</si>
  <si>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</si>
  <si>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</si>
  <si>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</si>
  <si>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</si>
  <si>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</si>
  <si>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</si>
  <si>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</si>
  <si>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</si>
  <si>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</si>
  <si>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</si>
  <si>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</si>
  <si>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</si>
  <si>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</si>
  <si>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</si>
  <si>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</si>
  <si>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</si>
  <si>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</si>
  <si>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</si>
  <si>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</si>
  <si>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</si>
  <si>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</si>
  <si>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</si>
  <si>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</si>
  <si>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</si>
  <si>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</si>
  <si>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</si>
  <si>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</si>
  <si>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</si>
  <si>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</si>
  <si>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</si>
  <si>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</si>
  <si>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</si>
  <si>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</si>
  <si>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</si>
  <si>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</si>
  <si>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</si>
  <si>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</si>
  <si>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</si>
  <si>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</si>
  <si>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</si>
  <si>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</si>
  <si>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</si>
  <si>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</si>
  <si>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</si>
  <si>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</si>
  <si>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</si>
  <si>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</si>
  <si>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</si>
  <si>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</si>
  <si>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</si>
  <si>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</si>
  <si>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</si>
  <si>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</si>
  <si>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</si>
  <si>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</si>
  <si>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</si>
  <si>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</si>
  <si>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</si>
  <si>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</si>
  <si>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</si>
  <si>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</si>
  <si>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</si>
  <si>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</si>
  <si>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</si>
  <si>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</si>
  <si>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</si>
  <si>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</si>
  <si>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</si>
  <si>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</si>
  <si>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</si>
  <si>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</si>
  <si>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</si>
  <si>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</si>
  <si>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</si>
  <si>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</si>
  <si>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</si>
  <si>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</si>
  <si>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</si>
  <si>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</si>
  <si>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</si>
  <si>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</si>
  <si>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</si>
  <si>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</si>
  <si>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</si>
  <si>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</si>
  <si>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</si>
  <si>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</si>
  <si>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</si>
  <si>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</si>
  <si>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</si>
  <si>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</si>
  <si>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</si>
  <si>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</si>
  <si>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</si>
  <si>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</si>
  <si>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</si>
  <si>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</si>
  <si>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</si>
  <si>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</si>
  <si>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</si>
  <si>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</si>
  <si>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</si>
  <si>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</si>
  <si>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</si>
  <si>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</si>
  <si>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</si>
  <si>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</si>
  <si>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</si>
  <si>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</si>
  <si>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</si>
  <si>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</si>
  <si>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</si>
  <si>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</si>
  <si>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</si>
  <si>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</si>
  <si>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</si>
  <si>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</si>
  <si>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</si>
  <si>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</si>
  <si>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</si>
  <si>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</si>
  <si>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</si>
  <si>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</si>
  <si>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</si>
  <si>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</si>
  <si>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</si>
  <si>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</si>
  <si>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</si>
  <si>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</si>
  <si>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</si>
  <si>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</si>
  <si>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</si>
  <si>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</si>
  <si>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</si>
  <si>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</si>
  <si>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</si>
  <si>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</si>
  <si>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</si>
  <si>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</si>
  <si>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</si>
  <si>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</si>
  <si>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</si>
  <si>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</si>
  <si>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</si>
  <si>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</si>
  <si>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</si>
  <si>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</si>
  <si>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</si>
  <si>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</si>
  <si>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</si>
  <si>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</si>
  <si>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</si>
  <si>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</si>
  <si>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</si>
  <si>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</si>
  <si>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</si>
  <si>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</si>
  <si>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</si>
  <si>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</si>
  <si>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</si>
  <si>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</si>
  <si>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</si>
  <si>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</si>
  <si>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</si>
  <si>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</si>
  <si>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</si>
  <si>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</si>
  <si>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</si>
  <si>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</si>
  <si>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</si>
  <si>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</si>
  <si>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</si>
  <si>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</si>
  <si>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</si>
  <si>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</si>
  <si>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</si>
  <si>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</si>
  <si>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</si>
  <si>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</si>
  <si>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</si>
  <si>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</si>
  <si>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</si>
  <si>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</si>
  <si>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</si>
  <si>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</si>
  <si>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</si>
  <si>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</si>
  <si>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</si>
  <si>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</si>
  <si>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</si>
  <si>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</si>
  <si>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</si>
  <si>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</si>
  <si>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</si>
  <si>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</si>
  <si>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</si>
  <si>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</si>
  <si>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</si>
  <si>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</si>
  <si>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</si>
  <si>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</si>
  <si>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</si>
  <si>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</si>
  <si>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</si>
  <si>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</si>
  <si>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</si>
  <si>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</si>
  <si>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</si>
  <si>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</si>
  <si>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</si>
  <si>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</si>
  <si>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</si>
  <si>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</si>
  <si>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</si>
  <si>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</si>
  <si>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</si>
  <si>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</si>
  <si>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</si>
  <si>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</si>
  <si>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</si>
  <si>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</si>
  <si>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</si>
  <si>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</si>
  <si>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</si>
  <si>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</si>
  <si>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</si>
  <si>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</si>
  <si>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</si>
  <si>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</si>
  <si>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</si>
  <si>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</si>
  <si>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</si>
  <si>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</si>
  <si>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</si>
  <si>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</si>
  <si>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</si>
  <si>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</si>
  <si>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</si>
  <si>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</si>
  <si>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</si>
  <si>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</si>
  <si>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</si>
  <si>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</si>
  <si>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</si>
  <si>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</si>
  <si>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</si>
  <si>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</si>
  <si>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</si>
  <si>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</si>
  <si>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</si>
  <si>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</si>
  <si>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</si>
  <si>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</si>
  <si>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</si>
  <si>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</si>
  <si>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</si>
  <si>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</si>
  <si>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</si>
  <si>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</si>
  <si>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</si>
  <si>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</si>
  <si>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</si>
  <si>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</si>
  <si>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</si>
  <si>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</si>
  <si>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</si>
  <si>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</si>
  <si>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</si>
  <si>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</si>
  <si>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</si>
  <si>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</si>
  <si>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</si>
  <si>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</si>
  <si>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</si>
  <si>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</si>
  <si>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</si>
  <si>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</si>
  <si>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</si>
  <si>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</si>
  <si>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</si>
  <si>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</si>
  <si>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</si>
  <si>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</si>
  <si>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</si>
  <si>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</si>
  <si>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</si>
  <si>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</si>
  <si>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</si>
  <si>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</si>
  <si>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</si>
  <si>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</si>
  <si>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</si>
  <si>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</si>
  <si>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</si>
  <si>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</si>
  <si>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</si>
  <si>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</si>
  <si>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</si>
  <si>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</si>
  <si>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</si>
  <si>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</si>
  <si>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</si>
  <si>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</si>
  <si>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</si>
  <si>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</si>
  <si>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</si>
  <si>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</si>
  <si>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</si>
  <si>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</si>
  <si>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</si>
  <si>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</si>
  <si>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</si>
  <si>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</si>
  <si>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</si>
  <si>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</si>
  <si>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</si>
  <si>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</si>
  <si>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</si>
  <si>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</si>
  <si>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</si>
  <si>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</si>
  <si>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</si>
  <si>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</si>
  <si>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</si>
  <si>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</si>
  <si>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</si>
  <si>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</si>
  <si>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</si>
  <si>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</si>
  <si>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</si>
  <si>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</si>
  <si>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</si>
  <si>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</si>
  <si>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</si>
  <si>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</si>
  <si>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</si>
  <si>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</si>
  <si>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</si>
  <si>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</si>
  <si>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</si>
  <si>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</si>
  <si>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</si>
  <si>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</si>
  <si>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</si>
  <si>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</si>
  <si>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</si>
  <si>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</si>
  <si>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</si>
  <si>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</si>
  <si>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</si>
  <si>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</si>
  <si>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</si>
  <si>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</si>
  <si>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</si>
  <si>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</si>
  <si>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</si>
  <si>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</si>
  <si>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</si>
  <si>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</si>
  <si>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</si>
  <si>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</si>
  <si>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</si>
  <si>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</si>
  <si>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</si>
  <si>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</si>
  <si>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</si>
  <si>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</si>
  <si>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</si>
  <si>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</si>
  <si>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</si>
  <si>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</si>
  <si>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</si>
  <si>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</si>
  <si>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</si>
  <si>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</si>
  <si>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</si>
  <si>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</si>
  <si>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</si>
  <si>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</si>
  <si>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</si>
  <si>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</si>
  <si>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</si>
  <si>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</si>
  <si>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</si>
  <si>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</si>
  <si>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</si>
  <si>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</si>
  <si>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</si>
  <si>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</si>
  <si>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</si>
  <si>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</si>
  <si>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</si>
  <si>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</si>
  <si>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</si>
  <si>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</si>
  <si>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</si>
  <si>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</si>
  <si>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</si>
  <si>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</si>
  <si>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</si>
  <si>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</si>
  <si>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</si>
  <si>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</si>
  <si>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</si>
  <si>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</si>
  <si>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</si>
  <si>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</si>
  <si>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</si>
  <si>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</si>
  <si>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</si>
  <si>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</si>
  <si>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</si>
  <si>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</si>
  <si>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</si>
  <si>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</si>
  <si>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</si>
  <si>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</si>
  <si>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</si>
  <si>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</si>
  <si>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</si>
  <si>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</si>
  <si>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</si>
  <si>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</si>
  <si>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</si>
  <si>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</si>
  <si>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</si>
  <si>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</si>
  <si>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</si>
  <si>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</si>
  <si>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</si>
  <si>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</si>
  <si>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</si>
  <si>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</si>
  <si>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</si>
  <si>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</si>
  <si>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</si>
  <si>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</si>
  <si>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</si>
  <si>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</si>
  <si>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</si>
  <si>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</si>
  <si>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</si>
  <si>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</si>
  <si>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</si>
  <si>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</si>
  <si>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</si>
  <si>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</si>
  <si>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</si>
  <si>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</si>
  <si>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</si>
  <si>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</si>
  <si>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</si>
  <si>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</si>
  <si>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</si>
  <si>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</si>
  <si>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</si>
  <si>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</si>
  <si>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</si>
  <si>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</si>
  <si>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</si>
  <si>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</si>
  <si>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</si>
  <si>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</si>
  <si>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</si>
  <si>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</si>
  <si>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</si>
  <si>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</si>
  <si>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</si>
  <si>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</si>
  <si>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</si>
  <si>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</si>
  <si>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</si>
  <si>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</si>
  <si>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</si>
  <si>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</si>
  <si>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</si>
  <si>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</si>
  <si>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</si>
  <si>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</si>
  <si>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</si>
  <si>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</si>
  <si>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</si>
  <si>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</si>
  <si>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</si>
  <si>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</si>
  <si>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</si>
  <si>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</si>
  <si>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</si>
  <si>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</si>
  <si>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</si>
  <si>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</si>
  <si>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</si>
  <si>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</si>
  <si>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</si>
  <si>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</si>
  <si>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</si>
  <si>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</si>
  <si>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</si>
  <si>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</si>
  <si>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</si>
  <si>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</si>
  <si>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</si>
  <si>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</si>
  <si>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</si>
  <si>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</si>
  <si>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</si>
  <si>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</si>
  <si>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</si>
  <si>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</si>
  <si>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</si>
  <si>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</si>
  <si>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</si>
  <si>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</si>
  <si>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</si>
  <si>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</si>
  <si>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</si>
  <si>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</si>
  <si>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</si>
  <si>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</si>
  <si>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</si>
  <si>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</si>
  <si>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</si>
  <si>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</si>
  <si>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</si>
  <si>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</si>
  <si>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</si>
  <si>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</si>
  <si>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</si>
  <si>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</si>
  <si>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</si>
  <si>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</si>
  <si>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</si>
  <si>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</si>
  <si>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</si>
  <si>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</si>
  <si>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</si>
  <si>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</si>
  <si>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</si>
  <si>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</si>
  <si>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</si>
  <si>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</si>
  <si>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</si>
  <si>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</si>
  <si>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</si>
  <si>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</si>
  <si>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</si>
  <si>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</si>
  <si>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</si>
  <si>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</si>
  <si>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</si>
  <si>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</si>
  <si>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</si>
  <si>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</si>
  <si>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</si>
  <si>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</si>
  <si>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</si>
  <si>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</si>
  <si>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</si>
  <si>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</si>
  <si>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</si>
  <si>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</si>
  <si>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</si>
  <si>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</si>
  <si>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</si>
  <si>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</si>
  <si>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</si>
  <si>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</si>
  <si>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</si>
  <si>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</si>
  <si>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</si>
  <si>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</si>
  <si>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</si>
  <si>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</si>
  <si>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</si>
  <si>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</si>
  <si>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</si>
  <si>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</si>
  <si>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</si>
  <si>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</si>
  <si>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</si>
  <si>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</si>
  <si>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</si>
  <si>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</si>
  <si>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</si>
  <si>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</si>
  <si>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</si>
  <si>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</si>
  <si>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</si>
  <si>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</si>
  <si>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</si>
  <si>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</si>
  <si>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</si>
  <si>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</si>
  <si>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</si>
  <si>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</si>
  <si>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</si>
  <si>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</si>
  <si>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</si>
  <si>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</si>
  <si>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</si>
  <si>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</si>
  <si>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</si>
  <si>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</si>
  <si>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</si>
  <si>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</si>
  <si>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</si>
  <si>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</si>
  <si>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</si>
  <si>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</si>
  <si>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</si>
  <si>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</si>
  <si>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</si>
  <si>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</si>
  <si>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</si>
  <si>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</si>
  <si>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</si>
  <si>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</si>
  <si>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</si>
  <si>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</si>
  <si>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</si>
  <si>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</si>
  <si>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</si>
  <si>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</si>
  <si>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</si>
  <si>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</si>
  <si>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</si>
  <si>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</si>
  <si>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</si>
  <si>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</si>
  <si>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</si>
  <si>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</si>
  <si>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</si>
  <si>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</si>
  <si>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</si>
  <si>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</si>
  <si>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</si>
  <si>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</si>
  <si>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</si>
  <si>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</si>
  <si>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</si>
  <si>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</si>
  <si>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</si>
  <si>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</si>
  <si>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</si>
  <si>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</si>
  <si>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</si>
  <si>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</si>
  <si>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</si>
  <si>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</si>
  <si>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</si>
  <si>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</si>
  <si>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</si>
  <si>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</si>
  <si>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</si>
  <si>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</si>
  <si>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</si>
  <si>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</si>
  <si>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</si>
  <si>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</si>
  <si>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</si>
  <si>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</si>
  <si>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</si>
  <si>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</si>
  <si>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</si>
  <si>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</si>
  <si>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</si>
  <si>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</si>
  <si>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</si>
  <si>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</si>
  <si>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</si>
  <si>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</si>
  <si>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</si>
  <si>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</si>
  <si>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</si>
  <si>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</si>
  <si>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</si>
  <si>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</si>
  <si>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</si>
  <si>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</si>
  <si>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</si>
  <si>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</si>
  <si>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</si>
  <si>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</si>
  <si>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</si>
  <si>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</si>
  <si>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</si>
  <si>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</si>
  <si>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</si>
  <si>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</si>
  <si>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</si>
  <si>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</si>
  <si>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</si>
  <si>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</si>
  <si>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</si>
  <si>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</si>
  <si>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</si>
  <si>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</si>
  <si>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</si>
  <si>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</si>
  <si>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</si>
  <si>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</si>
  <si>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</si>
  <si>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</si>
  <si>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</si>
  <si>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</si>
  <si>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</si>
  <si>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</si>
  <si>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</si>
  <si>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</si>
  <si>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</si>
  <si>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</si>
  <si>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</si>
  <si>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</si>
  <si>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</si>
  <si>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</si>
  <si>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</si>
  <si>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</si>
  <si>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</si>
  <si>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</si>
  <si>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</si>
  <si>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</si>
  <si>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</si>
  <si>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</si>
  <si>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</si>
  <si>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</si>
  <si>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</si>
  <si>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</si>
  <si>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</si>
  <si>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</si>
  <si>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</si>
  <si>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</si>
  <si>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</si>
  <si>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</si>
  <si>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</si>
  <si>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</si>
  <si>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</si>
  <si>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</si>
  <si>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</si>
  <si>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</si>
  <si>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</si>
  <si>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</si>
  <si>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</si>
  <si>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</si>
  <si>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</si>
  <si>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</si>
  <si>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</si>
  <si>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</si>
  <si>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</si>
  <si>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</si>
  <si>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</si>
  <si>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</si>
  <si>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</si>
  <si>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</si>
  <si>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</si>
  <si>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</si>
  <si>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</si>
  <si>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</si>
  <si>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</si>
  <si>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</si>
  <si>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</si>
  <si>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</si>
  <si>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</si>
  <si>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</si>
  <si>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</si>
  <si>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</si>
  <si>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</si>
  <si>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</si>
  <si>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</si>
  <si>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</si>
  <si>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</si>
  <si>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</si>
  <si>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</si>
  <si>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</si>
  <si>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</si>
  <si>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</si>
  <si>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</si>
  <si>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</si>
  <si>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</si>
  <si>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</si>
  <si>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</si>
  <si>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</si>
  <si>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</si>
  <si>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</si>
  <si>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</si>
  <si>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</si>
  <si>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</si>
  <si>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</si>
  <si>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</si>
  <si>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</si>
  <si>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</si>
  <si>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</si>
  <si>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</si>
  <si>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</si>
  <si>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</si>
  <si>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</si>
  <si>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</si>
  <si>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</si>
  <si>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</si>
  <si>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</si>
  <si>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</si>
  <si>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</si>
  <si>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</si>
  <si>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</si>
  <si>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</si>
  <si>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</si>
  <si>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</si>
  <si>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</si>
  <si>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</si>
  <si>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</si>
  <si>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</si>
  <si>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</si>
  <si>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</si>
  <si>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</si>
  <si>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</si>
  <si>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</si>
  <si>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</si>
  <si>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</si>
  <si>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</si>
  <si>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</si>
  <si>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</si>
  <si>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</si>
  <si>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</si>
  <si>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</si>
  <si>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</si>
  <si>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</si>
  <si>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</si>
  <si>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</si>
  <si>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</si>
  <si>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</si>
  <si>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</si>
  <si>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</si>
  <si>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</si>
  <si>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</si>
  <si>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</si>
  <si>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</si>
  <si>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</si>
  <si>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</si>
  <si>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</si>
  <si>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</si>
  <si>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</si>
  <si>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</si>
  <si>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</si>
  <si>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</si>
  <si>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</si>
  <si>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</si>
  <si>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</si>
  <si>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</si>
  <si>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</si>
  <si>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</si>
  <si>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</si>
  <si>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</si>
  <si>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</si>
  <si>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</si>
  <si>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</si>
  <si>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</si>
  <si>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</si>
  <si>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</si>
  <si>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</si>
  <si>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</si>
  <si>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</si>
  <si>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</si>
  <si>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</si>
  <si>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</si>
  <si>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</si>
  <si>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</si>
  <si>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</si>
  <si>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</si>
  <si>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</si>
  <si>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</si>
  <si>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</si>
  <si>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</si>
  <si>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</si>
  <si>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</si>
  <si>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</si>
  <si>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</si>
  <si>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</si>
  <si>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</si>
  <si>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</si>
  <si>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</si>
  <si>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</si>
  <si>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</si>
  <si>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</si>
  <si>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</si>
  <si>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</si>
  <si>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</si>
  <si>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</si>
  <si>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</si>
  <si>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</si>
  <si>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</si>
  <si>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</si>
  <si>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</si>
  <si>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</si>
  <si>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</si>
  <si>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</si>
  <si>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</si>
  <si>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</si>
  <si>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</si>
  <si>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</si>
  <si>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</si>
  <si>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</si>
  <si>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</si>
  <si>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</si>
  <si>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</si>
  <si>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</si>
  <si>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</si>
  <si>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</si>
  <si>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</si>
  <si>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</si>
  <si>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</si>
  <si>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</si>
  <si>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</si>
  <si>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</si>
  <si>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</si>
  <si>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</si>
  <si>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</si>
  <si>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</si>
  <si>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</si>
  <si>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</si>
  <si>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</si>
  <si>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</si>
  <si>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</si>
  <si>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</si>
  <si>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</si>
  <si>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</si>
  <si>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</si>
  <si>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</si>
  <si>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</si>
  <si>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</si>
  <si>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</si>
  <si>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</si>
  <si>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</si>
  <si>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</si>
  <si>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</si>
  <si>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</si>
  <si>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</si>
  <si>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</si>
  <si>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</si>
  <si>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</si>
  <si>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</si>
  <si>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</si>
  <si>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</si>
  <si>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</si>
  <si>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</si>
  <si>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</si>
  <si>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</si>
  <si>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</si>
  <si>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</si>
  <si>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</si>
  <si>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</si>
  <si>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</si>
  <si>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</si>
  <si>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</si>
  <si>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</si>
  <si>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</si>
  <si>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</si>
  <si>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</si>
  <si>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</si>
  <si>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</si>
  <si>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</si>
  <si>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</si>
  <si>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</si>
  <si>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</si>
  <si>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</si>
  <si>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</si>
  <si>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</si>
  <si>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</si>
  <si>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</si>
  <si>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</si>
  <si>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</si>
  <si>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</si>
  <si>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</si>
  <si>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</si>
  <si>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</si>
  <si>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</si>
  <si>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</si>
  <si>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</si>
  <si>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</si>
  <si>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</si>
  <si>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</si>
  <si>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</si>
  <si>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</si>
  <si>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</si>
  <si>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</si>
  <si>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</si>
  <si>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</si>
  <si>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</si>
  <si>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</si>
  <si>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</si>
  <si>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</si>
  <si>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</si>
  <si>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</si>
  <si>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</si>
  <si>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</si>
  <si>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</si>
  <si>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</si>
  <si>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</si>
  <si>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</si>
  <si>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</si>
  <si>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</si>
  <si>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</si>
  <si>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</si>
  <si>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</si>
  <si>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</si>
  <si>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</si>
  <si>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</si>
  <si>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</si>
  <si>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</si>
  <si>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</si>
  <si>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</si>
  <si>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</si>
  <si>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</si>
  <si>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</si>
  <si>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</si>
  <si>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</si>
  <si>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</si>
  <si>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</si>
  <si>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</si>
  <si>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</si>
  <si>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</si>
  <si>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</si>
  <si>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</si>
  <si>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</si>
  <si>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</si>
  <si>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</si>
  <si>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</si>
  <si>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</si>
  <si>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</si>
  <si>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</si>
  <si>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</si>
  <si>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</si>
  <si>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</si>
  <si>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</si>
  <si>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</si>
  <si>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</si>
  <si>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</si>
  <si>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</si>
  <si>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</si>
  <si>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</si>
  <si>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</si>
  <si>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</si>
  <si>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</si>
  <si>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</si>
  <si>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</si>
  <si>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</si>
  <si>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</si>
  <si>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</si>
  <si>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</si>
  <si>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</si>
  <si>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</si>
  <si>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</si>
  <si>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</si>
  <si>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</si>
  <si>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</si>
  <si>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</si>
  <si>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</si>
  <si>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</si>
  <si>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</si>
  <si>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</si>
  <si>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</si>
  <si>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</si>
  <si>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</si>
  <si>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</si>
  <si>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</si>
  <si>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</si>
  <si>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</si>
  <si>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</si>
  <si>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</si>
  <si>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</si>
  <si>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</si>
  <si>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</si>
  <si>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</si>
  <si>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</si>
  <si>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</si>
  <si>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</si>
  <si>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</si>
  <si>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</si>
  <si>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</si>
  <si>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</si>
  <si>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</si>
  <si>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</si>
  <si>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</si>
  <si>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</si>
  <si>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</si>
  <si>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</si>
  <si>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</si>
  <si>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</si>
  <si>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</si>
  <si>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</si>
  <si>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</si>
  <si>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</si>
  <si>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</si>
  <si>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</si>
  <si>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</si>
  <si>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</si>
  <si>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</si>
  <si>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</si>
  <si>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</si>
  <si>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</si>
  <si>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</si>
  <si>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</si>
  <si>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</si>
  <si>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</si>
  <si>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</si>
  <si>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</si>
  <si>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</si>
  <si>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</si>
  <si>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</si>
  <si>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</si>
  <si>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</si>
  <si>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</si>
  <si>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</si>
  <si>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</si>
  <si>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</si>
  <si>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</si>
  <si>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</si>
  <si>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</si>
  <si>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</si>
  <si>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</si>
  <si>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</si>
  <si>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</si>
  <si>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</si>
  <si>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</si>
  <si>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</si>
  <si>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</si>
  <si>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</si>
  <si>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</si>
  <si>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</si>
  <si>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</si>
  <si>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</si>
  <si>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</si>
  <si>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</si>
  <si>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</si>
  <si>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</si>
  <si>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</si>
  <si>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</si>
  <si>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</si>
  <si>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</si>
  <si>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</si>
  <si>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</si>
  <si>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</si>
  <si>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</si>
  <si>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</si>
  <si>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</si>
  <si>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</si>
  <si>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</si>
  <si>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</si>
  <si>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</si>
  <si>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</si>
  <si>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</si>
  <si>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</si>
  <si>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</si>
  <si>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</si>
  <si>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</si>
  <si>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</si>
  <si>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</si>
  <si>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</si>
  <si>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</si>
  <si>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</si>
  <si>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</si>
  <si>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</si>
  <si>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</si>
  <si>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</si>
  <si>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</si>
  <si>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</si>
  <si>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</si>
  <si>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</si>
  <si>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</si>
  <si>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</si>
  <si>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</si>
  <si>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</si>
  <si>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</si>
  <si>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</si>
  <si>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</si>
  <si>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</si>
  <si>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</si>
  <si>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</si>
  <si>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</si>
  <si>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</si>
  <si>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</si>
  <si>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</si>
  <si>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</si>
  <si>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</si>
  <si>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</si>
  <si>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</si>
  <si>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</si>
  <si>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</si>
  <si>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</si>
  <si>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</si>
  <si>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</si>
  <si>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</si>
  <si>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</si>
  <si>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</si>
  <si>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</si>
  <si>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</si>
  <si>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</si>
  <si>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</si>
  <si>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</si>
  <si>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</si>
  <si>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</si>
  <si>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</si>
  <si>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</si>
  <si>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</si>
  <si>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</si>
  <si>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</si>
  <si>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</si>
  <si>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</si>
  <si>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</si>
  <si>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</si>
  <si>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</si>
  <si>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</si>
  <si>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</si>
  <si>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</si>
  <si>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</si>
  <si>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</si>
  <si>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</si>
  <si>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</si>
  <si>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</si>
  <si>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</si>
  <si>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</si>
  <si>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</si>
  <si>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</si>
  <si>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</si>
  <si>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</si>
  <si>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</si>
  <si>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</si>
  <si>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</si>
  <si>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</si>
  <si>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</si>
  <si>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</si>
  <si>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</si>
  <si>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</si>
  <si>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</si>
  <si>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</si>
  <si>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</si>
  <si>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</si>
  <si>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</si>
  <si>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</si>
  <si>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</si>
  <si>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</si>
  <si>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</si>
  <si>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</si>
  <si>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</si>
  <si>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</si>
  <si>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</si>
  <si>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</si>
  <si>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</si>
  <si>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</si>
  <si>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</si>
  <si>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</si>
  <si>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</si>
  <si>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</si>
  <si>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</si>
  <si>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</si>
  <si>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</si>
  <si>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</si>
  <si>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</si>
  <si>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</si>
  <si>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</si>
  <si>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</si>
  <si>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</si>
  <si>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</si>
  <si>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</si>
  <si>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</si>
  <si>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</si>
  <si>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</si>
  <si>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</si>
  <si>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</si>
  <si>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</si>
  <si>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</si>
  <si>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</si>
  <si>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</si>
  <si>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</si>
  <si>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</si>
  <si>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</si>
  <si>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</si>
  <si>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</si>
  <si>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</si>
  <si>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</si>
  <si>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</si>
  <si>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</si>
  <si>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</si>
  <si>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</si>
  <si>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</si>
  <si>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</si>
  <si>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</si>
  <si>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</si>
  <si>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</si>
  <si>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</si>
  <si>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</si>
  <si>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</si>
  <si>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</si>
  <si>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</si>
  <si>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</si>
  <si>
    <t>Nour</t>
  </si>
  <si>
    <t>GIRAULT</t>
  </si>
  <si>
    <t>GENETAY</t>
  </si>
  <si>
    <t>HERMANT</t>
  </si>
  <si>
    <t>Héloise</t>
  </si>
  <si>
    <t>C53775C0060524FPOFRA</t>
  </si>
  <si>
    <t>Rachel</t>
  </si>
  <si>
    <t>BOTTENWIESER</t>
  </si>
  <si>
    <t>COUTURE</t>
  </si>
  <si>
    <t>LECOMPERE</t>
  </si>
  <si>
    <t>Anton</t>
  </si>
  <si>
    <t>CHUETTE-DESSEMME</t>
  </si>
  <si>
    <t>ALLARD</t>
  </si>
  <si>
    <t>DUGUET</t>
  </si>
  <si>
    <t>Oriane</t>
  </si>
  <si>
    <t>C54053C0060522FPUFRA</t>
  </si>
  <si>
    <t>Urban</t>
  </si>
  <si>
    <t>DEVILLARD</t>
  </si>
  <si>
    <t>Marcus</t>
  </si>
  <si>
    <t>HEURTIER</t>
  </si>
  <si>
    <t>CAUCHARD</t>
  </si>
  <si>
    <t>B68375C0060520MPUFRA</t>
  </si>
  <si>
    <t>COLAS</t>
  </si>
  <si>
    <t>Emilien</t>
  </si>
  <si>
    <t>DELAYE</t>
  </si>
  <si>
    <t>Elie</t>
  </si>
  <si>
    <t>CABANEL</t>
  </si>
  <si>
    <t>WARNOD</t>
  </si>
  <si>
    <t>FRANCQ</t>
  </si>
  <si>
    <t>CHASSERAY</t>
  </si>
  <si>
    <t>Kélian</t>
  </si>
  <si>
    <t>PIBALEAU</t>
  </si>
  <si>
    <t>HUGUET</t>
  </si>
  <si>
    <t>MOCQUAIS</t>
  </si>
  <si>
    <t>Florent</t>
  </si>
  <si>
    <t>ESCAFFRE</t>
  </si>
  <si>
    <t>Ewenn</t>
  </si>
  <si>
    <t>LE BORGNE</t>
  </si>
  <si>
    <t>Andréa</t>
  </si>
  <si>
    <t>DESTOUCHES</t>
  </si>
  <si>
    <t>THIERRY</t>
  </si>
  <si>
    <t>JANSSENS</t>
  </si>
  <si>
    <t>Lyvio</t>
  </si>
  <si>
    <t>MALLINJOUD</t>
  </si>
  <si>
    <t>Loevan</t>
  </si>
  <si>
    <t>ARNAUD</t>
  </si>
  <si>
    <t>VIGNEAU</t>
  </si>
  <si>
    <t>BUSSON</t>
  </si>
  <si>
    <t>DESREE</t>
  </si>
  <si>
    <t>ETAVE LE BERRE</t>
  </si>
  <si>
    <t>Theophile</t>
  </si>
  <si>
    <t>TRAVERT</t>
  </si>
  <si>
    <t>RINGOT</t>
  </si>
  <si>
    <t>MALASSIS</t>
  </si>
  <si>
    <t>Faustin</t>
  </si>
  <si>
    <t>LANDEAU</t>
  </si>
  <si>
    <t>Théo</t>
  </si>
  <si>
    <t>LONQUEU</t>
  </si>
  <si>
    <t>SEDILLEAU</t>
  </si>
  <si>
    <t>BENTAOUZA</t>
  </si>
  <si>
    <t>Janis</t>
  </si>
  <si>
    <t>RIDRAY</t>
  </si>
  <si>
    <t>CHESNEAU</t>
  </si>
  <si>
    <t>VANDROMME</t>
  </si>
  <si>
    <t>TACCONI</t>
  </si>
  <si>
    <t>Stefan</t>
  </si>
  <si>
    <t>LABRUSSE</t>
  </si>
  <si>
    <t>MOUNET</t>
  </si>
  <si>
    <t>LEMARCHANT</t>
  </si>
  <si>
    <t>Marwann</t>
  </si>
  <si>
    <t>GHANNOUDI</t>
  </si>
  <si>
    <t>Virgil</t>
  </si>
  <si>
    <t>LA VAGUERESSE</t>
  </si>
  <si>
    <t>SEGERAL</t>
  </si>
  <si>
    <t>Bryan</t>
  </si>
  <si>
    <t>SENECHAL</t>
  </si>
  <si>
    <t>Colas</t>
  </si>
  <si>
    <t>NEE</t>
  </si>
  <si>
    <t>WAUTERS</t>
  </si>
  <si>
    <t>Delia</t>
  </si>
  <si>
    <t>CARTELET</t>
  </si>
  <si>
    <t>Pacomme</t>
  </si>
  <si>
    <t>BARBIER</t>
  </si>
  <si>
    <t>CHARTRAIN</t>
  </si>
  <si>
    <t>Eusebio</t>
  </si>
  <si>
    <t>DE AZEVEBO</t>
  </si>
  <si>
    <t>Lysandra</t>
  </si>
  <si>
    <t>ROLLAND</t>
  </si>
  <si>
    <t>THOMASSE</t>
  </si>
  <si>
    <t>Acélina</t>
  </si>
  <si>
    <t>DOLLE</t>
  </si>
  <si>
    <t>Angela</t>
  </si>
  <si>
    <t>MORIN</t>
  </si>
  <si>
    <t>SARRA</t>
  </si>
  <si>
    <t>Penelope</t>
  </si>
  <si>
    <t>BENARD</t>
  </si>
  <si>
    <t>PELTIER</t>
  </si>
  <si>
    <t>Marie Alice</t>
  </si>
  <si>
    <t>RABEAU LAMBRON</t>
  </si>
  <si>
    <t>RENAUD</t>
  </si>
  <si>
    <t>Malicia</t>
  </si>
  <si>
    <t>Clémence</t>
  </si>
  <si>
    <t>PIGEAUD DE TARRAGON</t>
  </si>
  <si>
    <t>HENRY</t>
  </si>
  <si>
    <t>Méliane</t>
  </si>
  <si>
    <t>GROUFFAL</t>
  </si>
  <si>
    <t>TRINH</t>
  </si>
  <si>
    <t>MERCIER DAHURON</t>
  </si>
  <si>
    <t>AUGE CABANIET</t>
  </si>
  <si>
    <t>LADOUET DUBOIS</t>
  </si>
  <si>
    <t>LIGAT</t>
  </si>
  <si>
    <t>LAMEGER</t>
  </si>
  <si>
    <t>HASCOET</t>
  </si>
  <si>
    <t>Sandro</t>
  </si>
  <si>
    <t>SISOWAT</t>
  </si>
  <si>
    <t>BUECHER</t>
  </si>
  <si>
    <t>PREVENT</t>
  </si>
  <si>
    <t>PLUT</t>
  </si>
  <si>
    <t>LECOSSIER</t>
  </si>
  <si>
    <t>SABATIER BIZET</t>
  </si>
  <si>
    <t>GASCHET</t>
  </si>
  <si>
    <t>CORNIN RUZ</t>
  </si>
  <si>
    <t>RABOURDIN</t>
  </si>
  <si>
    <t>FICHOUX</t>
  </si>
  <si>
    <t>GATINEAU</t>
  </si>
  <si>
    <t>C10783C0062009MMIFRA</t>
  </si>
  <si>
    <t>Matthew</t>
  </si>
  <si>
    <t>SCELLE PILGRAIN</t>
  </si>
  <si>
    <t>AUMARECHAL</t>
  </si>
  <si>
    <t>BRAULT</t>
  </si>
  <si>
    <t>RIDREY</t>
  </si>
  <si>
    <t>BOUTTIER GAUTIER</t>
  </si>
  <si>
    <t>Tonatiuh</t>
  </si>
  <si>
    <t>COLLE MONTERO</t>
  </si>
  <si>
    <t>AUBERT</t>
  </si>
  <si>
    <t>WOIRET</t>
  </si>
  <si>
    <t>DARRASPEN</t>
  </si>
  <si>
    <t>PIGNET</t>
  </si>
  <si>
    <t>BOURDILLEAU</t>
  </si>
  <si>
    <t>Léana</t>
  </si>
  <si>
    <t>MARTEAU</t>
  </si>
  <si>
    <t>BLONDEAU</t>
  </si>
  <si>
    <t>MIGNOT</t>
  </si>
  <si>
    <t>Lili</t>
  </si>
  <si>
    <t>LUBINEAU</t>
  </si>
  <si>
    <t>MARCAIS</t>
  </si>
  <si>
    <t>LEMAY</t>
  </si>
  <si>
    <t>Anaë</t>
  </si>
  <si>
    <t>HENAULT</t>
  </si>
  <si>
    <t>Raphaël</t>
  </si>
  <si>
    <t>CONIN RUZ</t>
  </si>
  <si>
    <t>MASSON</t>
  </si>
  <si>
    <t>Yves</t>
  </si>
  <si>
    <t>PEAN</t>
  </si>
  <si>
    <t>MULLIER</t>
  </si>
  <si>
    <t>Lewis</t>
  </si>
  <si>
    <t>BOULENE</t>
  </si>
  <si>
    <t>DESSALLE</t>
  </si>
  <si>
    <t>Kate</t>
  </si>
  <si>
    <t>CHENIER</t>
  </si>
  <si>
    <t>CANU</t>
  </si>
  <si>
    <t>MICHEL</t>
  </si>
  <si>
    <t>VERNOY</t>
  </si>
  <si>
    <t>COUTHOUIS</t>
  </si>
  <si>
    <t>DOISY DUVAL</t>
  </si>
  <si>
    <t>BONTEMPS</t>
  </si>
  <si>
    <t>HAMART</t>
  </si>
  <si>
    <t>RAKOTOSON</t>
  </si>
  <si>
    <t>Irariantsoa</t>
  </si>
  <si>
    <t>C56547C0060535FBEFRA</t>
  </si>
  <si>
    <t>PINAULT VIVIER</t>
  </si>
  <si>
    <t>Maud</t>
  </si>
  <si>
    <t>VON EUW</t>
  </si>
  <si>
    <t>Côme</t>
  </si>
  <si>
    <t>Miadantsoa</t>
  </si>
  <si>
    <t>Oscar</t>
  </si>
  <si>
    <t>LO FARO</t>
  </si>
  <si>
    <t>Lidia</t>
  </si>
  <si>
    <t>Fleur</t>
  </si>
  <si>
    <t>Amandine</t>
  </si>
  <si>
    <t>MOISSET</t>
  </si>
  <si>
    <t>ANGERS</t>
  </si>
  <si>
    <t>JORAND</t>
  </si>
  <si>
    <t>Alexis</t>
  </si>
  <si>
    <t>LIVET</t>
  </si>
  <si>
    <t>BOURIETTE</t>
  </si>
  <si>
    <t>Yohan</t>
  </si>
  <si>
    <t>DRIEUX</t>
  </si>
  <si>
    <t>NOEL</t>
  </si>
  <si>
    <t>Mahel</t>
  </si>
  <si>
    <t>Timéo</t>
  </si>
  <si>
    <t>HELIER</t>
  </si>
  <si>
    <t>DARRIGAND</t>
  </si>
  <si>
    <t>Mattis</t>
  </si>
  <si>
    <t>POUPLARD</t>
  </si>
  <si>
    <t>CREPIER</t>
  </si>
  <si>
    <t>NOYAU</t>
  </si>
  <si>
    <t>GOULT</t>
  </si>
  <si>
    <t>Carla</t>
  </si>
  <si>
    <t>PASDELOUP</t>
  </si>
  <si>
    <t>Eugenie</t>
  </si>
  <si>
    <t>COISNON</t>
  </si>
  <si>
    <t>DARRIGRAND</t>
  </si>
  <si>
    <t>LETENDRE</t>
  </si>
  <si>
    <t>OLIVIER</t>
  </si>
  <si>
    <t>Yuna</t>
  </si>
  <si>
    <t>VIEL</t>
  </si>
  <si>
    <t>Kais</t>
  </si>
  <si>
    <t>GEVERS</t>
  </si>
  <si>
    <t>GAUTIER</t>
  </si>
  <si>
    <t>AUGY</t>
  </si>
  <si>
    <t>Château Renault (37)</t>
  </si>
  <si>
    <t>PRUDHOMME</t>
  </si>
  <si>
    <t>Alec</t>
  </si>
  <si>
    <t>HOOVER</t>
  </si>
  <si>
    <t>Mia</t>
  </si>
  <si>
    <t>DIDELOT</t>
  </si>
  <si>
    <t>Alyx</t>
  </si>
  <si>
    <t>MATEUS</t>
  </si>
  <si>
    <t>MAY GAUTIER</t>
  </si>
  <si>
    <t>SOLAL</t>
  </si>
  <si>
    <t>RIGOLLET</t>
  </si>
  <si>
    <t>LEFEBVRE</t>
  </si>
  <si>
    <t>Daren</t>
  </si>
  <si>
    <t>BOUTROT</t>
  </si>
  <si>
    <t>KIFFER</t>
  </si>
  <si>
    <t>MARIETTE</t>
  </si>
  <si>
    <t>Celeste</t>
  </si>
  <si>
    <t>ALIBRAND</t>
  </si>
  <si>
    <t>Flavia</t>
  </si>
  <si>
    <t>LE DOLEDEC</t>
  </si>
  <si>
    <t>PASQUET</t>
  </si>
  <si>
    <t>WEISS</t>
  </si>
  <si>
    <t>GERARD</t>
  </si>
  <si>
    <t>Aelian</t>
  </si>
  <si>
    <t>GARNIER</t>
  </si>
  <si>
    <t>Alban</t>
  </si>
  <si>
    <t>DESVIGNE</t>
  </si>
  <si>
    <t>C61350C0060527MPUFRA</t>
  </si>
  <si>
    <t>RIVIERE</t>
  </si>
  <si>
    <t>MILAUME</t>
  </si>
  <si>
    <t>PETIT-PIERRE</t>
  </si>
  <si>
    <t>MATHIS</t>
  </si>
  <si>
    <t>BLANCHARD</t>
  </si>
  <si>
    <t>THEO</t>
  </si>
  <si>
    <t>C58836C0062009MMIFRA</t>
  </si>
  <si>
    <t>SASHA</t>
  </si>
  <si>
    <t>TERNISIEN GUILLEMAIN</t>
  </si>
  <si>
    <t>RIVIERRE</t>
  </si>
  <si>
    <t>Calistin</t>
  </si>
  <si>
    <t>NAPOLY</t>
  </si>
  <si>
    <t>LE ROY</t>
  </si>
  <si>
    <t>Lilli</t>
  </si>
  <si>
    <t>DESSERRE</t>
  </si>
  <si>
    <t>LELIEVRE</t>
  </si>
  <si>
    <t>Mathurin</t>
  </si>
  <si>
    <t>LEVEQUE</t>
  </si>
  <si>
    <t>L2025 - C63204C0061073FBEFRA</t>
  </si>
  <si>
    <t>N2025 - C63941C0060527MBEFRA</t>
  </si>
  <si>
    <t>Ewen</t>
  </si>
  <si>
    <t>DUPONT</t>
  </si>
  <si>
    <t>N2025- C61350C0060527MPUFRA</t>
  </si>
  <si>
    <t>N2025 - C67246C0060527FPUFRA</t>
  </si>
  <si>
    <t>BAILLY</t>
  </si>
  <si>
    <t>SKRABURSKI</t>
  </si>
  <si>
    <t>LINARD</t>
  </si>
  <si>
    <t>N2025  - C73462C0061441FPUFRA</t>
  </si>
  <si>
    <t>Diane</t>
  </si>
  <si>
    <t>GUILLOU</t>
  </si>
  <si>
    <t>N2025 - C72306C0061441FPUFRA</t>
  </si>
  <si>
    <t xml:space="preserve">N2025 - C60664C0060527FPUFRA </t>
  </si>
  <si>
    <t>BLAIRON MARQUET</t>
  </si>
  <si>
    <t>N2025 - C62658L0060527FPUFRA</t>
  </si>
  <si>
    <t>GALLIANO</t>
  </si>
  <si>
    <t>Berenice</t>
  </si>
  <si>
    <t>Julia</t>
  </si>
  <si>
    <t>PRESLE</t>
  </si>
  <si>
    <t>BOUTRON</t>
  </si>
  <si>
    <t>N2025 - C66260C0060520FPOFRA</t>
  </si>
  <si>
    <t>Chloé</t>
  </si>
  <si>
    <t>LEPROVOST</t>
  </si>
  <si>
    <t>BOUDERGUI</t>
  </si>
  <si>
    <t>Elias</t>
  </si>
  <si>
    <t>N2025 - C64763C0060524FPUFRA</t>
  </si>
  <si>
    <t>N2025 - C60427C0060520MPUFRA</t>
  </si>
  <si>
    <t>ROUSSAU</t>
  </si>
  <si>
    <t>Sohem</t>
  </si>
  <si>
    <t xml:space="preserve">N2025 - C69964C0061073MPOFRA </t>
  </si>
  <si>
    <t>Nael</t>
  </si>
  <si>
    <t>ROUASSI</t>
  </si>
  <si>
    <t>N2025 - C65163C0062009MMPFRA</t>
  </si>
  <si>
    <t>ROCHERIEU</t>
  </si>
  <si>
    <t>N2025 - C57061C0060520MPOFRA</t>
  </si>
  <si>
    <t>FOULON</t>
  </si>
  <si>
    <t>N2025 - C67346C0060527MPOFRA</t>
  </si>
  <si>
    <t xml:space="preserve">Hugo </t>
  </si>
  <si>
    <t>CHAILLER</t>
  </si>
  <si>
    <t>N2025  - C68062C0060527MPOFRA</t>
  </si>
  <si>
    <t>Manoe</t>
  </si>
  <si>
    <t>Maury</t>
  </si>
  <si>
    <t>N2025 - C58108C0060527FMPFRA</t>
  </si>
  <si>
    <t>N2025 - C64379C0060527MMPFRA</t>
  </si>
  <si>
    <t>HEURTAULT</t>
  </si>
  <si>
    <t>N2025 - C61775C0062009FPOFRA</t>
  </si>
  <si>
    <t>N2025 - C60049C0060522MMPFRA</t>
  </si>
  <si>
    <t>Malone</t>
  </si>
  <si>
    <t>N2025 - C63996C0060522MMPFRA</t>
  </si>
  <si>
    <t>Jaad</t>
  </si>
  <si>
    <t>N2025-C57118C0060532MMIFRA</t>
  </si>
  <si>
    <t>Samuel</t>
  </si>
  <si>
    <t>DELABY</t>
  </si>
  <si>
    <t>N2025 - C63848C0060524MMIFRA</t>
  </si>
  <si>
    <t>B68017C0060522MBEFRA</t>
  </si>
  <si>
    <t>N2025 - C68872C0060522MMIFRA</t>
  </si>
  <si>
    <t>N2025-C64297C0061441FBEFRA</t>
  </si>
  <si>
    <t>ALVES PEREIRA</t>
  </si>
  <si>
    <t xml:space="preserve">N2025 - C67768C0060527MMIFRA </t>
  </si>
  <si>
    <t>Constance</t>
  </si>
  <si>
    <t>BONET MONSERRAT</t>
  </si>
  <si>
    <t>KARATY</t>
  </si>
  <si>
    <t>N2025 - C73672C0061073MMIFRA</t>
  </si>
  <si>
    <t>Edis</t>
  </si>
  <si>
    <t xml:space="preserve">N2025 - C63015C0060527FCAFRA </t>
  </si>
  <si>
    <t>RIBIERE</t>
  </si>
  <si>
    <t>Milaume</t>
  </si>
  <si>
    <t>BONET MONSERRAT </t>
  </si>
  <si>
    <t>Tasnim</t>
  </si>
  <si>
    <t>X</t>
  </si>
  <si>
    <t>N2025-C67768C0060527MMIFRA</t>
  </si>
  <si>
    <t>N2025-C68402C0060527FBEFRA</t>
  </si>
  <si>
    <t>N2025-C60480C0060527MCAFRA</t>
  </si>
  <si>
    <t>N2025 - C57012C0060520MMIFRA</t>
  </si>
  <si>
    <t>ROVHERIEUX</t>
  </si>
  <si>
    <t>N2025-C61149C0060522MCAFRA</t>
  </si>
  <si>
    <t>BRANDELY</t>
  </si>
  <si>
    <t>N2025-C61686C0060522FJUFRA</t>
  </si>
  <si>
    <t>Marine</t>
  </si>
  <si>
    <t>N2025-C68333C0060522FCAFRA</t>
  </si>
  <si>
    <t>CALLU</t>
  </si>
  <si>
    <t>Loé</t>
  </si>
  <si>
    <t>N2025-C63833C0062009FJUFRA</t>
  </si>
  <si>
    <t>N2025-C64317C0062009MBEFRA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</si>
</sst>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7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  <font>
      <sz val="11"/>
      <color rgb="FFFF0000"/>
      <name val="Calibri"/>
      <family val="2"/>
    </font>
    <font>
      <sz val="11"/>
      <color rgb="FFFF0000"/>
      <name val="Gill Sans MT"/>
      <family val="2"/>
    </font>
    <font>
      <sz val="11"/>
      <color theme="1"/>
      <name val="Gill Sans MT"/>
      <family val="2"/>
    </font>
    <font>
      <sz val="12"/>
      <color rgb="FF444444"/>
      <name val="Helvetica Neue"/>
      <family val="2"/>
    </font>
    <font>
      <sz val="11"/>
      <color theme="1"/>
      <name val="Comic Sans MS"/>
      <family val="4"/>
    </font>
    <font>
      <sz val="11"/>
      <color rgb="FF7030A0"/>
      <name val="Comic Sans MS"/>
      <family val="4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24"/>
      </patternFill>
    </fill>
    <fill>
      <patternFill patternType="solid">
        <fgColor theme="1"/>
        <bgColor indexed="52"/>
      </patternFill>
    </fill>
    <fill>
      <patternFill patternType="solid">
        <fgColor rgb="FF7030A0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 vertical="center"/>
    </xf>
    <xf numFmtId="0" fontId="0" fillId="13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0" fontId="12" fillId="15" borderId="5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0" fontId="12" fillId="16" borderId="5" xfId="0" applyFont="1" applyFill="1" applyBorder="1" applyAlignment="1">
      <alignment horizontal="center"/>
    </xf>
    <xf numFmtId="0" fontId="29" fillId="17" borderId="1" xfId="0" applyFont="1" applyFill="1" applyBorder="1" applyAlignment="1">
      <alignment horizontal="center" vertical="center"/>
    </xf>
    <xf numFmtId="0" fontId="0" fillId="0" borderId="17" xfId="0" applyBorder="1"/>
    <xf numFmtId="0" fontId="3" fillId="8" borderId="2" xfId="0" applyFont="1" applyFill="1" applyBorder="1" applyAlignment="1">
      <alignment vertical="center" wrapText="1"/>
    </xf>
    <xf numFmtId="0" fontId="3" fillId="8" borderId="3" xfId="0" applyFont="1" applyFill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2" fillId="6" borderId="17" xfId="0" applyFont="1" applyFill="1" applyBorder="1" applyAlignment="1">
      <alignment horizontal="center"/>
    </xf>
    <xf numFmtId="0" fontId="3" fillId="0" borderId="6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1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wrapText="1" readingOrder="1"/>
    </xf>
    <xf numFmtId="0" fontId="3" fillId="0" borderId="0" xfId="0" applyFont="1" applyAlignment="1">
      <alignment vertical="center" wrapText="1"/>
    </xf>
    <xf numFmtId="0" fontId="7" fillId="18" borderId="1" xfId="0" applyFont="1" applyFill="1" applyBorder="1" applyAlignment="1">
      <alignment horizontal="center" vertical="center" textRotation="90" wrapText="1"/>
    </xf>
    <xf numFmtId="0" fontId="6" fillId="18" borderId="1" xfId="0" applyFont="1" applyFill="1" applyBorder="1" applyAlignment="1">
      <alignment horizontal="center" vertical="center" textRotation="90" wrapText="1"/>
    </xf>
    <xf numFmtId="0" fontId="10" fillId="18" borderId="5" xfId="0" applyFont="1" applyFill="1" applyBorder="1" applyAlignment="1">
      <alignment horizontal="center" vertical="center"/>
    </xf>
    <xf numFmtId="0" fontId="9" fillId="20" borderId="6" xfId="0" applyFont="1" applyFill="1" applyBorder="1" applyAlignment="1">
      <alignment horizontal="center" vertical="center"/>
    </xf>
    <xf numFmtId="0" fontId="0" fillId="18" borderId="0" xfId="0" applyFill="1"/>
    <xf numFmtId="0" fontId="3" fillId="15" borderId="1" xfId="0" applyFont="1" applyFill="1" applyBorder="1" applyAlignment="1">
      <alignment vertical="center" wrapText="1"/>
    </xf>
    <xf numFmtId="0" fontId="33" fillId="0" borderId="5" xfId="0" applyFont="1" applyBorder="1" applyAlignment="1">
      <alignment horizontal="center" wrapText="1" readingOrder="1"/>
    </xf>
    <xf numFmtId="0" fontId="30" fillId="15" borderId="1" xfId="0" applyFont="1" applyFill="1" applyBorder="1" applyAlignment="1">
      <alignment vertical="center" wrapText="1"/>
    </xf>
    <xf numFmtId="0" fontId="0" fillId="21" borderId="5" xfId="0" applyFill="1" applyBorder="1"/>
    <xf numFmtId="0" fontId="32" fillId="0" borderId="1" xfId="0" applyFont="1" applyBorder="1" applyAlignment="1">
      <alignment horizontal="center" wrapText="1" readingOrder="1"/>
    </xf>
    <xf numFmtId="0" fontId="35" fillId="8" borderId="1" xfId="0" applyFont="1" applyFill="1" applyBorder="1" applyAlignment="1">
      <alignment vertical="center" wrapText="1"/>
    </xf>
    <xf numFmtId="0" fontId="3" fillId="21" borderId="1" xfId="0" applyFont="1" applyFill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6" fillId="8" borderId="1" xfId="0" applyFont="1" applyFill="1" applyBorder="1" applyAlignment="1">
      <alignment vertical="center" wrapText="1"/>
    </xf>
    <xf numFmtId="0" fontId="21" fillId="0" borderId="0" xfId="0" applyFont="1" applyAlignment="1">
      <alignment horizontal="center" wrapText="1" readingOrder="1"/>
    </xf>
    <xf numFmtId="0" fontId="34" fillId="0" borderId="5" xfId="0" applyFont="1" applyBorder="1"/>
    <xf numFmtId="0" fontId="12" fillId="0" borderId="5" xfId="0" applyFont="1" applyBorder="1"/>
    <xf numFmtId="1" fontId="12" fillId="0" borderId="5" xfId="0" applyNumberFormat="1" applyFont="1" applyBorder="1"/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3" borderId="1" xfId="0" applyNumberFormat="1" applyFont="1" applyFill="1" applyBorder="1" applyAlignment="1">
      <alignment horizontal="center" vertical="center" wrapText="1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13" borderId="2" xfId="0" applyNumberFormat="1" applyFont="1" applyFill="1" applyBorder="1" applyAlignment="1">
      <alignment horizontal="center" vertical="center" wrapText="1"/>
    </xf>
    <xf numFmtId="14" fontId="1" fillId="13" borderId="3" xfId="0" applyNumberFormat="1" applyFont="1" applyFill="1" applyBorder="1" applyAlignment="1">
      <alignment horizontal="center" vertical="center" wrapText="1"/>
    </xf>
    <xf numFmtId="14" fontId="1" fillId="18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/>
    </xf>
    <xf numFmtId="14" fontId="1" fillId="18" borderId="2" xfId="0" applyNumberFormat="1" applyFont="1" applyFill="1" applyBorder="1" applyAlignment="1">
      <alignment horizontal="center" vertical="center" wrapText="1"/>
    </xf>
    <xf numFmtId="14" fontId="1" fillId="18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pane xSplit="4" ySplit="3" topLeftCell="W4" activePane="bottomRight" state="frozen"/>
      <selection pane="topRight" activeCell="E1" sqref="E1"/>
      <selection pane="bottomLeft" activeCell="A4" sqref="A4"/>
      <selection pane="bottomRight" activeCell="AL9" sqref="AL9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0" customWidth="1"/>
    <col min="14" max="14" width="7.36328125" style="90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56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Paramètres!T3</f>
        <v>8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797</v>
      </c>
      <c r="B5" s="72" t="s">
        <v>798</v>
      </c>
      <c r="C5" s="72" t="s">
        <v>799</v>
      </c>
      <c r="D5" s="72" t="s">
        <v>38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2</v>
      </c>
      <c r="L5" s="111">
        <v>35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2</v>
      </c>
      <c r="R5" s="61">
        <v>35</v>
      </c>
      <c r="S5" s="46">
        <v>1</v>
      </c>
      <c r="T5" s="61">
        <v>55</v>
      </c>
      <c r="U5" s="46">
        <v>2</v>
      </c>
      <c r="V5" s="61">
        <v>35</v>
      </c>
      <c r="W5" s="46">
        <v>1</v>
      </c>
      <c r="X5" s="61">
        <v>55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108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124">
        <v>1</v>
      </c>
      <c r="AH5" s="119">
        <v>55</v>
      </c>
      <c r="AI5" s="40">
        <f t="shared" ref="AI5:AI36" si="0">F5+H5+J5+L5+N5+P5+R5+T5+V5+X5+Z5+AB5+AD5+AF5+AH5</f>
        <v>435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9</v>
      </c>
      <c r="AL5" s="41">
        <f>AI5-L5</f>
        <v>400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35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55</v>
      </c>
      <c r="AW5">
        <f t="shared" ref="AW5:AW36" si="12">V5</f>
        <v>35</v>
      </c>
      <c r="AX5">
        <f t="shared" ref="AX5:AX36" si="13">X5</f>
        <v>55</v>
      </c>
      <c r="AY5">
        <f t="shared" ref="AY5:AY36" si="14">Z5</f>
        <v>0</v>
      </c>
      <c r="AZ5">
        <f t="shared" ref="AZ5:AZ36" si="15">AB5</f>
        <v>55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55</v>
      </c>
      <c r="BD5">
        <f t="shared" ref="BD5:BD36" si="19">LARGE($AO5:$BC5,BD$4)</f>
        <v>55</v>
      </c>
      <c r="BE5" s="22">
        <f t="shared" ref="BE5:BR5" si="20">BD5+LARGE($AO5:$BC5,BE$4)</f>
        <v>110</v>
      </c>
      <c r="BF5" s="22">
        <f t="shared" si="20"/>
        <v>165</v>
      </c>
      <c r="BG5" s="22">
        <f t="shared" si="20"/>
        <v>220</v>
      </c>
      <c r="BH5" s="22">
        <f t="shared" si="20"/>
        <v>275</v>
      </c>
      <c r="BI5" s="22">
        <f t="shared" si="20"/>
        <v>330</v>
      </c>
      <c r="BJ5" s="22">
        <f t="shared" si="20"/>
        <v>365</v>
      </c>
      <c r="BK5" s="22">
        <f t="shared" si="20"/>
        <v>400</v>
      </c>
      <c r="BL5" s="22">
        <f t="shared" si="20"/>
        <v>435</v>
      </c>
      <c r="BM5" s="22">
        <f t="shared" si="20"/>
        <v>435</v>
      </c>
      <c r="BN5" s="22">
        <f t="shared" si="20"/>
        <v>435</v>
      </c>
      <c r="BO5" s="22">
        <f t="shared" si="20"/>
        <v>435</v>
      </c>
      <c r="BP5" s="22">
        <f t="shared" si="20"/>
        <v>435</v>
      </c>
      <c r="BQ5" s="22">
        <f t="shared" si="20"/>
        <v>435</v>
      </c>
      <c r="BR5" s="22">
        <f t="shared" si="20"/>
        <v>435</v>
      </c>
    </row>
    <row r="6" spans="1:70" ht="16.5">
      <c r="A6" s="80" t="s">
        <v>1154</v>
      </c>
      <c r="B6" s="32" t="s">
        <v>1056</v>
      </c>
      <c r="C6" s="32" t="s">
        <v>1046</v>
      </c>
      <c r="D6" s="32" t="s">
        <v>42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2</v>
      </c>
      <c r="L6" s="121">
        <v>35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120">
        <v>20</v>
      </c>
      <c r="S6" s="46">
        <v>4</v>
      </c>
      <c r="T6" s="112">
        <v>10</v>
      </c>
      <c r="U6" s="46">
        <v>1</v>
      </c>
      <c r="V6" s="61">
        <v>55</v>
      </c>
      <c r="W6" s="46">
        <v>2</v>
      </c>
      <c r="X6" s="61">
        <v>35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08">
        <v>20</v>
      </c>
      <c r="AC6" s="46">
        <v>2</v>
      </c>
      <c r="AD6" s="61">
        <v>35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3</v>
      </c>
      <c r="AH6" s="119">
        <v>20</v>
      </c>
      <c r="AI6" s="40">
        <f t="shared" si="0"/>
        <v>395</v>
      </c>
      <c r="AJ6" s="3">
        <f t="shared" si="1"/>
        <v>2</v>
      </c>
      <c r="AK6" s="107">
        <f t="shared" si="2"/>
        <v>11</v>
      </c>
      <c r="AL6" s="41">
        <f>AI6-L6-T6-AH6</f>
        <v>330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55</v>
      </c>
      <c r="AR6">
        <f t="shared" si="7"/>
        <v>35</v>
      </c>
      <c r="AS6">
        <f t="shared" si="8"/>
        <v>0</v>
      </c>
      <c r="AT6">
        <f t="shared" si="9"/>
        <v>55</v>
      </c>
      <c r="AU6">
        <f t="shared" si="10"/>
        <v>20</v>
      </c>
      <c r="AV6">
        <f t="shared" si="11"/>
        <v>10</v>
      </c>
      <c r="AW6">
        <f t="shared" si="12"/>
        <v>55</v>
      </c>
      <c r="AX6">
        <f t="shared" si="13"/>
        <v>35</v>
      </c>
      <c r="AY6">
        <f t="shared" si="14"/>
        <v>0</v>
      </c>
      <c r="AZ6">
        <f t="shared" si="15"/>
        <v>20</v>
      </c>
      <c r="BA6">
        <f t="shared" si="16"/>
        <v>35</v>
      </c>
      <c r="BB6">
        <f t="shared" si="17"/>
        <v>0</v>
      </c>
      <c r="BC6">
        <f t="shared" si="18"/>
        <v>20</v>
      </c>
      <c r="BD6">
        <f t="shared" si="19"/>
        <v>55</v>
      </c>
      <c r="BE6" s="22">
        <f t="shared" ref="BE6:BR6" si="21">BD6+LARGE($AO6:$BC6,BE$4)</f>
        <v>110</v>
      </c>
      <c r="BF6" s="22">
        <f t="shared" si="21"/>
        <v>165</v>
      </c>
      <c r="BG6" s="22">
        <f t="shared" si="21"/>
        <v>220</v>
      </c>
      <c r="BH6" s="22">
        <f t="shared" si="21"/>
        <v>255</v>
      </c>
      <c r="BI6" s="22">
        <f t="shared" si="21"/>
        <v>290</v>
      </c>
      <c r="BJ6" s="22">
        <f t="shared" si="21"/>
        <v>325</v>
      </c>
      <c r="BK6" s="22">
        <f t="shared" si="21"/>
        <v>345</v>
      </c>
      <c r="BL6" s="22">
        <f t="shared" si="21"/>
        <v>365</v>
      </c>
      <c r="BM6" s="22">
        <f t="shared" si="21"/>
        <v>385</v>
      </c>
      <c r="BN6" s="22">
        <f t="shared" si="21"/>
        <v>395</v>
      </c>
      <c r="BO6" s="22">
        <f t="shared" si="21"/>
        <v>395</v>
      </c>
      <c r="BP6" s="22">
        <f t="shared" si="21"/>
        <v>395</v>
      </c>
      <c r="BQ6" s="22">
        <f t="shared" si="21"/>
        <v>395</v>
      </c>
      <c r="BR6" s="22">
        <f t="shared" si="21"/>
        <v>395</v>
      </c>
    </row>
    <row r="7" spans="1:70" ht="16.5">
      <c r="A7" s="81" t="s">
        <v>794</v>
      </c>
      <c r="B7" s="72" t="s">
        <v>795</v>
      </c>
      <c r="C7" s="72" t="s">
        <v>796</v>
      </c>
      <c r="D7" s="72" t="s">
        <v>219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10</v>
      </c>
      <c r="S7" s="46">
        <v>3</v>
      </c>
      <c r="T7" s="61">
        <v>20</v>
      </c>
      <c r="U7" s="46">
        <v>3</v>
      </c>
      <c r="V7" s="61">
        <v>20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1</v>
      </c>
      <c r="Z7" s="61">
        <v>55</v>
      </c>
      <c r="AA7" s="46">
        <v>2</v>
      </c>
      <c r="AB7" s="108">
        <v>35</v>
      </c>
      <c r="AC7" s="46">
        <v>1</v>
      </c>
      <c r="AD7" s="61">
        <v>55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4</v>
      </c>
      <c r="AH7" s="111">
        <v>10</v>
      </c>
      <c r="AI7" s="40">
        <f t="shared" si="0"/>
        <v>315</v>
      </c>
      <c r="AJ7" s="3">
        <f t="shared" si="1"/>
        <v>3</v>
      </c>
      <c r="AK7" s="107">
        <f t="shared" si="2"/>
        <v>9</v>
      </c>
      <c r="AL7" s="41">
        <f>AI7-AH7</f>
        <v>305</v>
      </c>
      <c r="AM7" s="33">
        <f t="shared" si="3"/>
        <v>3</v>
      </c>
      <c r="AO7" s="22">
        <f t="shared" si="4"/>
        <v>0</v>
      </c>
      <c r="AP7">
        <f t="shared" si="5"/>
        <v>55</v>
      </c>
      <c r="AQ7">
        <f t="shared" si="6"/>
        <v>0</v>
      </c>
      <c r="AR7">
        <f t="shared" si="7"/>
        <v>55</v>
      </c>
      <c r="AS7">
        <f t="shared" si="8"/>
        <v>0</v>
      </c>
      <c r="AT7">
        <f t="shared" si="9"/>
        <v>0</v>
      </c>
      <c r="AU7">
        <f t="shared" si="10"/>
        <v>10</v>
      </c>
      <c r="AV7">
        <f t="shared" si="11"/>
        <v>20</v>
      </c>
      <c r="AW7">
        <f t="shared" si="12"/>
        <v>20</v>
      </c>
      <c r="AX7">
        <f t="shared" si="13"/>
        <v>0</v>
      </c>
      <c r="AY7">
        <f t="shared" si="14"/>
        <v>55</v>
      </c>
      <c r="AZ7">
        <f t="shared" si="15"/>
        <v>35</v>
      </c>
      <c r="BA7">
        <f t="shared" si="16"/>
        <v>55</v>
      </c>
      <c r="BB7">
        <f t="shared" si="17"/>
        <v>0</v>
      </c>
      <c r="BC7">
        <f t="shared" si="18"/>
        <v>10</v>
      </c>
      <c r="BD7">
        <f t="shared" si="19"/>
        <v>55</v>
      </c>
      <c r="BE7" s="22">
        <f t="shared" ref="BE7:BR7" si="22">BD7+LARGE($AO7:$BC7,BE$4)</f>
        <v>110</v>
      </c>
      <c r="BF7" s="22">
        <f t="shared" si="22"/>
        <v>165</v>
      </c>
      <c r="BG7" s="22">
        <f t="shared" si="22"/>
        <v>220</v>
      </c>
      <c r="BH7" s="22">
        <f t="shared" si="22"/>
        <v>255</v>
      </c>
      <c r="BI7" s="22">
        <f t="shared" si="22"/>
        <v>275</v>
      </c>
      <c r="BJ7" s="22">
        <f t="shared" si="22"/>
        <v>295</v>
      </c>
      <c r="BK7" s="22">
        <f t="shared" si="22"/>
        <v>305</v>
      </c>
      <c r="BL7" s="22">
        <f t="shared" si="22"/>
        <v>315</v>
      </c>
      <c r="BM7" s="22">
        <f t="shared" si="22"/>
        <v>315</v>
      </c>
      <c r="BN7" s="22">
        <f t="shared" si="22"/>
        <v>315</v>
      </c>
      <c r="BO7" s="22">
        <f t="shared" si="22"/>
        <v>315</v>
      </c>
      <c r="BP7" s="22">
        <f t="shared" si="22"/>
        <v>315</v>
      </c>
      <c r="BQ7" s="22">
        <f t="shared" si="22"/>
        <v>315</v>
      </c>
      <c r="BR7" s="22">
        <f t="shared" si="22"/>
        <v>315</v>
      </c>
    </row>
    <row r="8" spans="1:70" ht="16.5">
      <c r="A8" s="81" t="s">
        <v>791</v>
      </c>
      <c r="B8" s="72" t="s">
        <v>792</v>
      </c>
      <c r="C8" s="72" t="s">
        <v>793</v>
      </c>
      <c r="D8" s="72" t="s">
        <v>219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10</v>
      </c>
      <c r="S8" s="46">
        <v>7</v>
      </c>
      <c r="T8" s="61">
        <v>10</v>
      </c>
      <c r="U8" s="46">
        <v>7</v>
      </c>
      <c r="V8" s="61">
        <v>10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>
        <v>2</v>
      </c>
      <c r="Z8" s="61">
        <v>35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>
        <v>7</v>
      </c>
      <c r="AD8" s="61">
        <v>10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2</v>
      </c>
      <c r="AH8" s="2">
        <v>35</v>
      </c>
      <c r="AI8" s="40">
        <f t="shared" si="0"/>
        <v>200</v>
      </c>
      <c r="AJ8" s="3">
        <f t="shared" si="1"/>
        <v>4</v>
      </c>
      <c r="AK8" s="5">
        <f t="shared" si="2"/>
        <v>8</v>
      </c>
      <c r="AL8" s="41">
        <f>AI8</f>
        <v>200</v>
      </c>
      <c r="AM8" s="33">
        <f t="shared" si="3"/>
        <v>4</v>
      </c>
      <c r="AO8" s="22">
        <f t="shared" si="4"/>
        <v>0</v>
      </c>
      <c r="AP8">
        <f t="shared" si="5"/>
        <v>35</v>
      </c>
      <c r="AQ8">
        <f t="shared" si="6"/>
        <v>0</v>
      </c>
      <c r="AR8">
        <f t="shared" si="7"/>
        <v>55</v>
      </c>
      <c r="AS8">
        <f t="shared" si="8"/>
        <v>0</v>
      </c>
      <c r="AT8">
        <f t="shared" si="9"/>
        <v>0</v>
      </c>
      <c r="AU8">
        <f t="shared" si="10"/>
        <v>10</v>
      </c>
      <c r="AV8">
        <f t="shared" si="11"/>
        <v>10</v>
      </c>
      <c r="AW8">
        <f t="shared" si="12"/>
        <v>10</v>
      </c>
      <c r="AX8">
        <f t="shared" si="13"/>
        <v>0</v>
      </c>
      <c r="AY8">
        <f t="shared" si="14"/>
        <v>35</v>
      </c>
      <c r="AZ8">
        <f t="shared" si="15"/>
        <v>0</v>
      </c>
      <c r="BA8">
        <f t="shared" si="16"/>
        <v>10</v>
      </c>
      <c r="BB8">
        <f t="shared" si="17"/>
        <v>0</v>
      </c>
      <c r="BC8">
        <f t="shared" si="18"/>
        <v>35</v>
      </c>
      <c r="BD8">
        <f t="shared" si="19"/>
        <v>55</v>
      </c>
      <c r="BE8" s="22">
        <f t="shared" ref="BE8:BR8" si="23">BD8+LARGE($AO8:$BC8,BE$4)</f>
        <v>90</v>
      </c>
      <c r="BF8" s="22">
        <f t="shared" si="23"/>
        <v>125</v>
      </c>
      <c r="BG8" s="22">
        <f t="shared" si="23"/>
        <v>160</v>
      </c>
      <c r="BH8" s="22">
        <f t="shared" si="23"/>
        <v>170</v>
      </c>
      <c r="BI8" s="22">
        <f t="shared" si="23"/>
        <v>180</v>
      </c>
      <c r="BJ8" s="22">
        <f t="shared" si="23"/>
        <v>190</v>
      </c>
      <c r="BK8" s="22">
        <f t="shared" si="23"/>
        <v>200</v>
      </c>
      <c r="BL8" s="22">
        <f t="shared" si="23"/>
        <v>200</v>
      </c>
      <c r="BM8" s="22">
        <f t="shared" si="23"/>
        <v>200</v>
      </c>
      <c r="BN8" s="22">
        <f t="shared" si="23"/>
        <v>200</v>
      </c>
      <c r="BO8" s="22">
        <f t="shared" si="23"/>
        <v>200</v>
      </c>
      <c r="BP8" s="22">
        <f t="shared" si="23"/>
        <v>200</v>
      </c>
      <c r="BQ8" s="22">
        <f t="shared" si="23"/>
        <v>200</v>
      </c>
      <c r="BR8" s="22">
        <f t="shared" si="23"/>
        <v>200</v>
      </c>
    </row>
    <row r="9" spans="1:70" ht="16.5">
      <c r="A9" s="80" t="s">
        <v>1065</v>
      </c>
      <c r="B9" s="32" t="s">
        <v>201</v>
      </c>
      <c r="C9" s="32" t="s">
        <v>1066</v>
      </c>
      <c r="D9" s="3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6</v>
      </c>
      <c r="R9" s="61">
        <v>10</v>
      </c>
      <c r="S9" s="46">
        <v>6</v>
      </c>
      <c r="T9" s="61">
        <v>10</v>
      </c>
      <c r="U9" s="46">
        <v>5</v>
      </c>
      <c r="V9" s="61">
        <v>10</v>
      </c>
      <c r="W9" s="46">
        <v>5</v>
      </c>
      <c r="X9" s="61">
        <v>10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5</v>
      </c>
      <c r="AB9" s="108">
        <v>10</v>
      </c>
      <c r="AC9" s="46">
        <v>6</v>
      </c>
      <c r="AD9" s="112">
        <v>10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>
        <v>1</v>
      </c>
      <c r="AH9" s="2">
        <v>55</v>
      </c>
      <c r="AI9" s="40">
        <f t="shared" si="0"/>
        <v>185</v>
      </c>
      <c r="AJ9" s="3">
        <f t="shared" si="1"/>
        <v>5</v>
      </c>
      <c r="AK9" s="107">
        <f t="shared" si="2"/>
        <v>9</v>
      </c>
      <c r="AL9" s="41">
        <f>AI9-AD9</f>
        <v>175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35</v>
      </c>
      <c r="AS9">
        <f t="shared" si="8"/>
        <v>0</v>
      </c>
      <c r="AT9">
        <f t="shared" si="9"/>
        <v>0</v>
      </c>
      <c r="AU9">
        <f t="shared" si="10"/>
        <v>10</v>
      </c>
      <c r="AV9">
        <f t="shared" si="11"/>
        <v>10</v>
      </c>
      <c r="AW9">
        <f t="shared" si="12"/>
        <v>10</v>
      </c>
      <c r="AX9">
        <f t="shared" si="13"/>
        <v>10</v>
      </c>
      <c r="AY9">
        <f t="shared" si="14"/>
        <v>0</v>
      </c>
      <c r="AZ9">
        <f t="shared" si="15"/>
        <v>10</v>
      </c>
      <c r="BA9">
        <f t="shared" si="16"/>
        <v>10</v>
      </c>
      <c r="BB9">
        <f t="shared" si="17"/>
        <v>0</v>
      </c>
      <c r="BC9">
        <f t="shared" si="18"/>
        <v>55</v>
      </c>
      <c r="BD9">
        <f t="shared" si="19"/>
        <v>55</v>
      </c>
      <c r="BE9" s="22">
        <f t="shared" ref="BE9:BR9" si="24">BD9+LARGE($AO9:$BC9,BE$4)</f>
        <v>90</v>
      </c>
      <c r="BF9" s="22">
        <f t="shared" si="24"/>
        <v>125</v>
      </c>
      <c r="BG9" s="22">
        <f t="shared" si="24"/>
        <v>135</v>
      </c>
      <c r="BH9" s="22">
        <f t="shared" si="24"/>
        <v>145</v>
      </c>
      <c r="BI9" s="22">
        <f t="shared" si="24"/>
        <v>155</v>
      </c>
      <c r="BJ9" s="22">
        <f t="shared" si="24"/>
        <v>165</v>
      </c>
      <c r="BK9" s="22">
        <f t="shared" si="24"/>
        <v>175</v>
      </c>
      <c r="BL9" s="22">
        <f t="shared" si="24"/>
        <v>185</v>
      </c>
      <c r="BM9" s="22">
        <f t="shared" si="24"/>
        <v>185</v>
      </c>
      <c r="BN9" s="22">
        <f t="shared" si="24"/>
        <v>185</v>
      </c>
      <c r="BO9" s="22">
        <f t="shared" si="24"/>
        <v>185</v>
      </c>
      <c r="BP9" s="22">
        <f t="shared" si="24"/>
        <v>185</v>
      </c>
      <c r="BQ9" s="22">
        <f t="shared" si="24"/>
        <v>185</v>
      </c>
      <c r="BR9" s="22">
        <f t="shared" si="24"/>
        <v>185</v>
      </c>
    </row>
    <row r="10" spans="1:70" ht="16.5">
      <c r="A10" s="80" t="s">
        <v>1063</v>
      </c>
      <c r="B10" s="32" t="s">
        <v>1064</v>
      </c>
      <c r="C10" s="32" t="s">
        <v>1048</v>
      </c>
      <c r="D10" s="32" t="s">
        <v>42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</v>
      </c>
      <c r="R10" s="61">
        <v>55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4</v>
      </c>
      <c r="V10" s="61">
        <v>10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1</v>
      </c>
      <c r="AH10" s="2">
        <v>55</v>
      </c>
      <c r="AI10" s="40">
        <f t="shared" si="0"/>
        <v>175</v>
      </c>
      <c r="AJ10" s="3">
        <f t="shared" si="1"/>
        <v>6</v>
      </c>
      <c r="AK10" s="5">
        <f t="shared" si="2"/>
        <v>4</v>
      </c>
      <c r="AL10" s="41">
        <f t="shared" ref="AL10:AL41" si="25">AI10</f>
        <v>175</v>
      </c>
      <c r="AM10" s="33">
        <f t="shared" si="3"/>
        <v>5</v>
      </c>
      <c r="AO10" s="22">
        <f t="shared" si="4"/>
        <v>0</v>
      </c>
      <c r="AP10">
        <f t="shared" si="5"/>
        <v>0</v>
      </c>
      <c r="AQ10">
        <f t="shared" si="6"/>
        <v>55</v>
      </c>
      <c r="AR10">
        <f t="shared" si="7"/>
        <v>0</v>
      </c>
      <c r="AS10">
        <f t="shared" si="8"/>
        <v>0</v>
      </c>
      <c r="AT10">
        <f t="shared" si="9"/>
        <v>0</v>
      </c>
      <c r="AU10">
        <f t="shared" si="10"/>
        <v>55</v>
      </c>
      <c r="AV10">
        <f t="shared" si="11"/>
        <v>0</v>
      </c>
      <c r="AW10">
        <f t="shared" si="12"/>
        <v>10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55</v>
      </c>
      <c r="BD10">
        <f t="shared" si="19"/>
        <v>55</v>
      </c>
      <c r="BE10" s="22">
        <f t="shared" ref="BE10:BR10" si="26">BD10+LARGE($AO10:$BC10,BE$4)</f>
        <v>110</v>
      </c>
      <c r="BF10" s="22">
        <f t="shared" si="26"/>
        <v>165</v>
      </c>
      <c r="BG10" s="22">
        <f t="shared" si="26"/>
        <v>175</v>
      </c>
      <c r="BH10" s="22">
        <f t="shared" si="26"/>
        <v>175</v>
      </c>
      <c r="BI10" s="22">
        <f t="shared" si="26"/>
        <v>175</v>
      </c>
      <c r="BJ10" s="22">
        <f t="shared" si="26"/>
        <v>175</v>
      </c>
      <c r="BK10" s="22">
        <f t="shared" si="26"/>
        <v>175</v>
      </c>
      <c r="BL10" s="22">
        <f t="shared" si="26"/>
        <v>175</v>
      </c>
      <c r="BM10" s="22">
        <f t="shared" si="26"/>
        <v>175</v>
      </c>
      <c r="BN10" s="22">
        <f t="shared" si="26"/>
        <v>175</v>
      </c>
      <c r="BO10" s="22">
        <f t="shared" si="26"/>
        <v>175</v>
      </c>
      <c r="BP10" s="22">
        <f t="shared" si="26"/>
        <v>175</v>
      </c>
      <c r="BQ10" s="22">
        <f t="shared" si="26"/>
        <v>175</v>
      </c>
      <c r="BR10" s="22">
        <f t="shared" si="26"/>
        <v>175</v>
      </c>
    </row>
    <row r="11" spans="1:70" ht="16.5">
      <c r="A11" s="81" t="s">
        <v>785</v>
      </c>
      <c r="B11" s="72" t="s">
        <v>786</v>
      </c>
      <c r="C11" s="72" t="s">
        <v>787</v>
      </c>
      <c r="D11" s="72" t="s">
        <v>42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1</v>
      </c>
      <c r="P11" s="2">
        <v>55</v>
      </c>
      <c r="Q11" s="46">
        <v>8</v>
      </c>
      <c r="R11" s="61">
        <v>10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8</v>
      </c>
      <c r="V11" s="61">
        <v>10</v>
      </c>
      <c r="W11" s="46">
        <v>6</v>
      </c>
      <c r="X11" s="91">
        <v>10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4</v>
      </c>
      <c r="AB11" s="108">
        <v>10</v>
      </c>
      <c r="AC11" s="46">
        <v>3</v>
      </c>
      <c r="AD11" s="61">
        <v>20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3</v>
      </c>
      <c r="AH11" s="2">
        <v>20</v>
      </c>
      <c r="AI11" s="40">
        <f t="shared" si="0"/>
        <v>170</v>
      </c>
      <c r="AJ11" s="3">
        <f t="shared" si="1"/>
        <v>7</v>
      </c>
      <c r="AK11" s="5">
        <f t="shared" si="2"/>
        <v>8</v>
      </c>
      <c r="AL11" s="41">
        <f t="shared" si="25"/>
        <v>170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35</v>
      </c>
      <c r="AR11">
        <f t="shared" si="7"/>
        <v>0</v>
      </c>
      <c r="AS11">
        <f t="shared" si="8"/>
        <v>0</v>
      </c>
      <c r="AT11">
        <f t="shared" si="9"/>
        <v>55</v>
      </c>
      <c r="AU11">
        <f t="shared" si="10"/>
        <v>10</v>
      </c>
      <c r="AV11">
        <f t="shared" si="11"/>
        <v>0</v>
      </c>
      <c r="AW11">
        <f t="shared" si="12"/>
        <v>10</v>
      </c>
      <c r="AX11">
        <f t="shared" si="13"/>
        <v>10</v>
      </c>
      <c r="AY11">
        <f t="shared" si="14"/>
        <v>0</v>
      </c>
      <c r="AZ11">
        <f t="shared" si="15"/>
        <v>10</v>
      </c>
      <c r="BA11">
        <f t="shared" si="16"/>
        <v>20</v>
      </c>
      <c r="BB11">
        <f t="shared" si="17"/>
        <v>0</v>
      </c>
      <c r="BC11">
        <f t="shared" si="18"/>
        <v>20</v>
      </c>
      <c r="BD11">
        <f t="shared" si="19"/>
        <v>55</v>
      </c>
      <c r="BE11" s="22">
        <f t="shared" ref="BE11:BR11" si="27">BD11+LARGE($AO11:$BC11,BE$4)</f>
        <v>90</v>
      </c>
      <c r="BF11" s="22">
        <f t="shared" si="27"/>
        <v>110</v>
      </c>
      <c r="BG11" s="22">
        <f t="shared" si="27"/>
        <v>130</v>
      </c>
      <c r="BH11" s="22">
        <f t="shared" si="27"/>
        <v>140</v>
      </c>
      <c r="BI11" s="22">
        <f t="shared" si="27"/>
        <v>150</v>
      </c>
      <c r="BJ11" s="22">
        <f t="shared" si="27"/>
        <v>160</v>
      </c>
      <c r="BK11" s="22">
        <f t="shared" si="27"/>
        <v>170</v>
      </c>
      <c r="BL11" s="22">
        <f t="shared" si="27"/>
        <v>170</v>
      </c>
      <c r="BM11" s="22">
        <f t="shared" si="27"/>
        <v>170</v>
      </c>
      <c r="BN11" s="22">
        <f t="shared" si="27"/>
        <v>170</v>
      </c>
      <c r="BO11" s="22">
        <f t="shared" si="27"/>
        <v>170</v>
      </c>
      <c r="BP11" s="22">
        <f t="shared" si="27"/>
        <v>170</v>
      </c>
      <c r="BQ11" s="22">
        <f t="shared" si="27"/>
        <v>170</v>
      </c>
      <c r="BR11" s="22">
        <f t="shared" si="27"/>
        <v>170</v>
      </c>
    </row>
    <row r="12" spans="1:70" ht="16.5">
      <c r="A12" s="81" t="s">
        <v>783</v>
      </c>
      <c r="B12" s="72" t="s">
        <v>524</v>
      </c>
      <c r="C12" s="72" t="s">
        <v>784</v>
      </c>
      <c r="D12" s="72" t="s">
        <v>219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4</v>
      </c>
      <c r="X12" s="91">
        <v>10</v>
      </c>
      <c r="Y12" s="46">
        <v>3</v>
      </c>
      <c r="Z12" s="91">
        <v>20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>
        <v>4</v>
      </c>
      <c r="AD12" s="91">
        <v>10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95</v>
      </c>
      <c r="AJ12" s="3">
        <f t="shared" si="1"/>
        <v>8</v>
      </c>
      <c r="AK12" s="5">
        <f t="shared" si="2"/>
        <v>4</v>
      </c>
      <c r="AL12" s="41">
        <f t="shared" si="25"/>
        <v>95</v>
      </c>
      <c r="AM12" s="33">
        <f t="shared" si="3"/>
        <v>8</v>
      </c>
      <c r="AO12" s="22">
        <f t="shared" si="4"/>
        <v>0</v>
      </c>
      <c r="AP12">
        <f t="shared" si="5"/>
        <v>55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10</v>
      </c>
      <c r="AY12">
        <f t="shared" si="14"/>
        <v>20</v>
      </c>
      <c r="AZ12">
        <f t="shared" si="15"/>
        <v>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75</v>
      </c>
      <c r="BF12" s="22">
        <f t="shared" si="28"/>
        <v>85</v>
      </c>
      <c r="BG12" s="22">
        <f t="shared" si="28"/>
        <v>95</v>
      </c>
      <c r="BH12" s="22">
        <f t="shared" si="28"/>
        <v>95</v>
      </c>
      <c r="BI12" s="22">
        <f t="shared" si="28"/>
        <v>95</v>
      </c>
      <c r="BJ12" s="22">
        <f t="shared" si="28"/>
        <v>95</v>
      </c>
      <c r="BK12" s="22">
        <f t="shared" si="28"/>
        <v>95</v>
      </c>
      <c r="BL12" s="22">
        <f t="shared" si="28"/>
        <v>95</v>
      </c>
      <c r="BM12" s="22">
        <f t="shared" si="28"/>
        <v>95</v>
      </c>
      <c r="BN12" s="22">
        <f t="shared" si="28"/>
        <v>95</v>
      </c>
      <c r="BO12" s="22">
        <f t="shared" si="28"/>
        <v>95</v>
      </c>
      <c r="BP12" s="22">
        <f t="shared" si="28"/>
        <v>95</v>
      </c>
      <c r="BQ12" s="22">
        <f t="shared" si="28"/>
        <v>95</v>
      </c>
      <c r="BR12" s="22">
        <f t="shared" si="28"/>
        <v>95</v>
      </c>
    </row>
    <row r="13" spans="1:70" ht="16.5">
      <c r="A13" s="81" t="s">
        <v>781</v>
      </c>
      <c r="B13" s="72" t="s">
        <v>559</v>
      </c>
      <c r="C13" s="72" t="s">
        <v>782</v>
      </c>
      <c r="D13" s="72" t="s">
        <v>219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>
        <v>4</v>
      </c>
      <c r="Z13" s="91">
        <v>10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>
        <v>5</v>
      </c>
      <c r="AD13" s="91">
        <v>10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>
        <v>2</v>
      </c>
      <c r="AH13" s="2">
        <v>35</v>
      </c>
      <c r="AI13" s="40">
        <f t="shared" si="0"/>
        <v>90</v>
      </c>
      <c r="AJ13" s="3">
        <f t="shared" si="1"/>
        <v>9</v>
      </c>
      <c r="AK13" s="5">
        <f t="shared" si="2"/>
        <v>4</v>
      </c>
      <c r="AL13" s="41">
        <f t="shared" si="25"/>
        <v>90</v>
      </c>
      <c r="AM13" s="33">
        <f t="shared" si="3"/>
        <v>9</v>
      </c>
      <c r="AO13" s="22">
        <f t="shared" si="4"/>
        <v>0</v>
      </c>
      <c r="AP13">
        <f t="shared" si="5"/>
        <v>35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10</v>
      </c>
      <c r="AZ13">
        <f t="shared" si="15"/>
        <v>0</v>
      </c>
      <c r="BA13">
        <f t="shared" si="16"/>
        <v>10</v>
      </c>
      <c r="BB13">
        <f t="shared" si="17"/>
        <v>0</v>
      </c>
      <c r="BC13">
        <f t="shared" si="18"/>
        <v>35</v>
      </c>
      <c r="BD13">
        <f t="shared" si="19"/>
        <v>35</v>
      </c>
      <c r="BE13" s="22">
        <f t="shared" ref="BE13:BR13" si="29">BD13+LARGE($AO13:$BC13,BE$4)</f>
        <v>70</v>
      </c>
      <c r="BF13" s="22">
        <f t="shared" si="29"/>
        <v>80</v>
      </c>
      <c r="BG13" s="22">
        <f t="shared" si="29"/>
        <v>90</v>
      </c>
      <c r="BH13" s="22">
        <f t="shared" si="29"/>
        <v>90</v>
      </c>
      <c r="BI13" s="22">
        <f t="shared" si="29"/>
        <v>90</v>
      </c>
      <c r="BJ13" s="22">
        <f t="shared" si="29"/>
        <v>90</v>
      </c>
      <c r="BK13" s="22">
        <f t="shared" si="29"/>
        <v>90</v>
      </c>
      <c r="BL13" s="22">
        <f t="shared" si="29"/>
        <v>90</v>
      </c>
      <c r="BM13" s="22">
        <f t="shared" si="29"/>
        <v>90</v>
      </c>
      <c r="BN13" s="22">
        <f t="shared" si="29"/>
        <v>90</v>
      </c>
      <c r="BO13" s="22">
        <f t="shared" si="29"/>
        <v>90</v>
      </c>
      <c r="BP13" s="22">
        <f t="shared" si="29"/>
        <v>90</v>
      </c>
      <c r="BQ13" s="22">
        <f t="shared" si="29"/>
        <v>90</v>
      </c>
      <c r="BR13" s="22">
        <f t="shared" si="29"/>
        <v>90</v>
      </c>
    </row>
    <row r="14" spans="1:70" ht="16.5">
      <c r="A14" s="81" t="s">
        <v>800</v>
      </c>
      <c r="B14" s="72" t="s">
        <v>801</v>
      </c>
      <c r="C14" s="72" t="s">
        <v>802</v>
      </c>
      <c r="D14" s="72" t="s">
        <v>39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4">
        <v>4</v>
      </c>
      <c r="L14" s="2">
        <v>10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4</v>
      </c>
      <c r="R14" s="91">
        <v>10</v>
      </c>
      <c r="S14" s="46">
        <v>2</v>
      </c>
      <c r="T14" s="91">
        <v>35</v>
      </c>
      <c r="U14" s="46">
        <v>6</v>
      </c>
      <c r="V14" s="91">
        <v>10</v>
      </c>
      <c r="W14" s="46">
        <v>3</v>
      </c>
      <c r="X14" s="91">
        <v>20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85</v>
      </c>
      <c r="AJ14" s="3">
        <f t="shared" si="1"/>
        <v>10</v>
      </c>
      <c r="AK14" s="5">
        <f t="shared" si="2"/>
        <v>5</v>
      </c>
      <c r="AL14" s="41">
        <f t="shared" si="25"/>
        <v>85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10</v>
      </c>
      <c r="AV14">
        <f t="shared" si="11"/>
        <v>35</v>
      </c>
      <c r="AW14">
        <f t="shared" si="12"/>
        <v>10</v>
      </c>
      <c r="AX14">
        <f t="shared" si="13"/>
        <v>20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35</v>
      </c>
      <c r="BE14" s="22">
        <f t="shared" ref="BE14:BR14" si="30">BD14+LARGE($AO14:$BC14,BE$4)</f>
        <v>55</v>
      </c>
      <c r="BF14" s="22">
        <f t="shared" si="30"/>
        <v>65</v>
      </c>
      <c r="BG14" s="22">
        <f t="shared" si="30"/>
        <v>75</v>
      </c>
      <c r="BH14" s="22">
        <f t="shared" si="30"/>
        <v>85</v>
      </c>
      <c r="BI14" s="22">
        <f t="shared" si="30"/>
        <v>85</v>
      </c>
      <c r="BJ14" s="22">
        <f t="shared" si="30"/>
        <v>85</v>
      </c>
      <c r="BK14" s="22">
        <f t="shared" si="30"/>
        <v>85</v>
      </c>
      <c r="BL14" s="22">
        <f t="shared" si="30"/>
        <v>85</v>
      </c>
      <c r="BM14" s="22">
        <f t="shared" si="30"/>
        <v>85</v>
      </c>
      <c r="BN14" s="22">
        <f t="shared" si="30"/>
        <v>85</v>
      </c>
      <c r="BO14" s="22">
        <f t="shared" si="30"/>
        <v>85</v>
      </c>
      <c r="BP14" s="22">
        <f t="shared" si="30"/>
        <v>85</v>
      </c>
      <c r="BQ14" s="22">
        <f t="shared" si="30"/>
        <v>85</v>
      </c>
      <c r="BR14" s="22">
        <f t="shared" si="30"/>
        <v>85</v>
      </c>
    </row>
    <row r="15" spans="1:70" ht="16.5">
      <c r="A15" s="14" t="s">
        <v>1827</v>
      </c>
      <c r="B15" s="32" t="s">
        <v>1742</v>
      </c>
      <c r="C15" s="32" t="s">
        <v>762</v>
      </c>
      <c r="D15" s="32" t="s">
        <v>219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94">
        <v>1</v>
      </c>
      <c r="AH15" s="2">
        <v>55</v>
      </c>
      <c r="AI15" s="40">
        <f t="shared" si="0"/>
        <v>55</v>
      </c>
      <c r="AJ15" s="3">
        <f t="shared" si="1"/>
        <v>11</v>
      </c>
      <c r="AK15" s="5">
        <f t="shared" si="2"/>
        <v>1</v>
      </c>
      <c r="AL15" s="41">
        <f t="shared" si="25"/>
        <v>55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55</v>
      </c>
      <c r="BD15">
        <f t="shared" si="19"/>
        <v>55</v>
      </c>
      <c r="BE15" s="22">
        <f t="shared" ref="BE15:BR15" si="31">BD15+LARGE($AO15:$BC15,BE$4)</f>
        <v>55</v>
      </c>
      <c r="BF15" s="22">
        <f t="shared" si="31"/>
        <v>55</v>
      </c>
      <c r="BG15" s="22">
        <f t="shared" si="31"/>
        <v>55</v>
      </c>
      <c r="BH15" s="22">
        <f t="shared" si="31"/>
        <v>55</v>
      </c>
      <c r="BI15" s="22">
        <f t="shared" si="31"/>
        <v>55</v>
      </c>
      <c r="BJ15" s="22">
        <f t="shared" si="31"/>
        <v>55</v>
      </c>
      <c r="BK15" s="22">
        <f t="shared" si="31"/>
        <v>55</v>
      </c>
      <c r="BL15" s="22">
        <f t="shared" si="31"/>
        <v>55</v>
      </c>
      <c r="BM15" s="22">
        <f t="shared" si="31"/>
        <v>55</v>
      </c>
      <c r="BN15" s="22">
        <f t="shared" si="31"/>
        <v>55</v>
      </c>
      <c r="BO15" s="22">
        <f t="shared" si="31"/>
        <v>55</v>
      </c>
      <c r="BP15" s="22">
        <f t="shared" si="31"/>
        <v>55</v>
      </c>
      <c r="BQ15" s="22">
        <f t="shared" si="31"/>
        <v>55</v>
      </c>
      <c r="BR15" s="22">
        <f t="shared" si="31"/>
        <v>55</v>
      </c>
    </row>
    <row r="16" spans="1:70" ht="16.5">
      <c r="A16" s="14" t="s">
        <v>1830</v>
      </c>
      <c r="B16" s="32" t="s">
        <v>1050</v>
      </c>
      <c r="C16" s="32" t="s">
        <v>1021</v>
      </c>
      <c r="D16" s="32" t="s">
        <v>220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>
        <v>4</v>
      </c>
      <c r="AH16" s="2">
        <v>10</v>
      </c>
      <c r="AI16" s="40">
        <f t="shared" si="0"/>
        <v>10</v>
      </c>
      <c r="AJ16" s="3">
        <f t="shared" si="1"/>
        <v>12</v>
      </c>
      <c r="AK16" s="5">
        <f t="shared" si="2"/>
        <v>1</v>
      </c>
      <c r="AL16" s="41">
        <f t="shared" si="25"/>
        <v>10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10</v>
      </c>
      <c r="BD16">
        <f t="shared" si="19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14" t="s">
        <v>7</v>
      </c>
      <c r="B17" s="32" t="s">
        <v>915</v>
      </c>
      <c r="C17" s="32" t="s">
        <v>1058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>
        <v>5</v>
      </c>
      <c r="AH17" s="2"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25"/>
        <v>0</v>
      </c>
      <c r="AM17" s="33" t="str">
        <f t="shared" si="3"/>
        <v/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7</v>
      </c>
      <c r="B18" s="32" t="s">
        <v>193</v>
      </c>
      <c r="C18" s="32" t="s">
        <v>1803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>
        <v>5</v>
      </c>
      <c r="AH18" s="2"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25"/>
        <v>0</v>
      </c>
      <c r="AM18" s="33" t="str">
        <f t="shared" si="3"/>
        <v/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1706</v>
      </c>
      <c r="C19" s="32" t="s">
        <v>1707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5</v>
      </c>
      <c r="Z19" s="91"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25"/>
        <v>0</v>
      </c>
      <c r="AM19" s="33" t="str">
        <f t="shared" si="3"/>
        <v/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724</v>
      </c>
      <c r="B20" s="32" t="s">
        <v>1666</v>
      </c>
      <c r="C20" s="32" t="s">
        <v>1667</v>
      </c>
      <c r="D20" s="32" t="s">
        <v>22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9</v>
      </c>
      <c r="V20" s="91"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25"/>
        <v>0</v>
      </c>
      <c r="AM20" s="33" t="str">
        <f t="shared" si="3"/>
        <v/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7</v>
      </c>
      <c r="B21" s="32" t="s">
        <v>1087</v>
      </c>
      <c r="C21" s="32" t="s">
        <v>199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5</v>
      </c>
      <c r="T21" s="91"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25"/>
        <v>0</v>
      </c>
      <c r="AM21" s="33" t="str">
        <f t="shared" si="3"/>
        <v/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7</v>
      </c>
      <c r="B22" s="32" t="s">
        <v>1565</v>
      </c>
      <c r="C22" s="32" t="s">
        <v>1566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8</v>
      </c>
      <c r="T22" s="91"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25"/>
        <v>0</v>
      </c>
      <c r="AM22" s="33" t="str">
        <f t="shared" si="3"/>
        <v/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7</v>
      </c>
      <c r="B23" s="32" t="s">
        <v>1527</v>
      </c>
      <c r="C23" s="32" t="s">
        <v>1528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9</v>
      </c>
      <c r="R23" s="2"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25"/>
        <v>0</v>
      </c>
      <c r="AM23" s="33" t="str">
        <f t="shared" si="3"/>
        <v/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124</v>
      </c>
      <c r="C24" s="32" t="s">
        <v>1471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85">
        <v>1</v>
      </c>
      <c r="L24" s="2">
        <v>0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25"/>
        <v>0</v>
      </c>
      <c r="AM24" s="33" t="str">
        <f t="shared" si="3"/>
        <v/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788</v>
      </c>
      <c r="B25" s="72" t="s">
        <v>789</v>
      </c>
      <c r="C25" s="72" t="s">
        <v>790</v>
      </c>
      <c r="D25" s="72" t="s">
        <v>219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25"/>
        <v>0</v>
      </c>
      <c r="AM25" s="33" t="str">
        <f t="shared" si="3"/>
        <v/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">
        <v>915</v>
      </c>
      <c r="C26" s="32" t="s">
        <v>1058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2</v>
      </c>
      <c r="H26" s="2"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25"/>
        <v>0</v>
      </c>
      <c r="AM26" s="33" t="str">
        <f t="shared" si="3"/>
        <v/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5" t="s">
        <v>785</v>
      </c>
      <c r="B27" s="73" t="s">
        <v>786</v>
      </c>
      <c r="C27" s="73" t="s">
        <v>787</v>
      </c>
      <c r="D27" s="32" t="s">
        <v>42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25"/>
        <v>0</v>
      </c>
      <c r="AM27" s="33" t="str">
        <f t="shared" si="3"/>
        <v/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7</v>
      </c>
      <c r="B28" s="32" t="s">
        <v>1086</v>
      </c>
      <c r="C28" s="32" t="s">
        <v>1503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>
        <v>1</v>
      </c>
      <c r="P28" s="2"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25"/>
        <v>0</v>
      </c>
      <c r="AM28" s="33" t="str">
        <f t="shared" si="3"/>
        <v/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7</v>
      </c>
      <c r="B29" s="32" t="s">
        <v>534</v>
      </c>
      <c r="C29" s="32" t="s">
        <v>661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2</v>
      </c>
      <c r="P29" s="2"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25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25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25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25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25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25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25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25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si="25"/>
        <v>0</v>
      </c>
      <c r="AM37" s="33" t="str">
        <f t="shared" ref="AM37:AM68" si="56">IF(AL37&lt;&gt;0,RANK(AL37,$AL$5:$AL$72),"")</f>
        <v/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0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0</v>
      </c>
      <c r="BE37" s="22">
        <f t="shared" ref="BE37:BR37" si="73">BD37+LARGE($AO37:$BC37,BE$4)</f>
        <v>0</v>
      </c>
      <c r="BF37" s="22">
        <f t="shared" si="73"/>
        <v>0</v>
      </c>
      <c r="BG37" s="22">
        <f t="shared" si="73"/>
        <v>0</v>
      </c>
      <c r="BH37" s="22">
        <f t="shared" si="73"/>
        <v>0</v>
      </c>
      <c r="BI37" s="22">
        <f t="shared" si="73"/>
        <v>0</v>
      </c>
      <c r="BJ37" s="22">
        <f t="shared" si="73"/>
        <v>0</v>
      </c>
      <c r="BK37" s="22">
        <f t="shared" si="73"/>
        <v>0</v>
      </c>
      <c r="BL37" s="22">
        <f t="shared" si="73"/>
        <v>0</v>
      </c>
      <c r="BM37" s="22">
        <f t="shared" si="73"/>
        <v>0</v>
      </c>
      <c r="BN37" s="22">
        <f t="shared" si="73"/>
        <v>0</v>
      </c>
      <c r="BO37" s="22">
        <f t="shared" si="73"/>
        <v>0</v>
      </c>
      <c r="BP37" s="22">
        <f t="shared" si="73"/>
        <v>0</v>
      </c>
      <c r="BQ37" s="22">
        <f t="shared" si="73"/>
        <v>0</v>
      </c>
      <c r="BR37" s="22">
        <f t="shared" si="73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25"/>
        <v>0</v>
      </c>
      <c r="AM38" s="33" t="str">
        <f t="shared" si="56"/>
        <v/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0</v>
      </c>
      <c r="BE38" s="22">
        <f t="shared" ref="BE38:BR38" si="74">BD38+LARGE($AO38:$BC38,BE$4)</f>
        <v>0</v>
      </c>
      <c r="BF38" s="22">
        <f t="shared" si="74"/>
        <v>0</v>
      </c>
      <c r="BG38" s="22">
        <f t="shared" si="74"/>
        <v>0</v>
      </c>
      <c r="BH38" s="22">
        <f t="shared" si="74"/>
        <v>0</v>
      </c>
      <c r="BI38" s="22">
        <f t="shared" si="74"/>
        <v>0</v>
      </c>
      <c r="BJ38" s="22">
        <f t="shared" si="74"/>
        <v>0</v>
      </c>
      <c r="BK38" s="22">
        <f t="shared" si="74"/>
        <v>0</v>
      </c>
      <c r="BL38" s="22">
        <f t="shared" si="74"/>
        <v>0</v>
      </c>
      <c r="BM38" s="22">
        <f t="shared" si="74"/>
        <v>0</v>
      </c>
      <c r="BN38" s="22">
        <f t="shared" si="74"/>
        <v>0</v>
      </c>
      <c r="BO38" s="22">
        <f t="shared" si="74"/>
        <v>0</v>
      </c>
      <c r="BP38" s="22">
        <f t="shared" si="74"/>
        <v>0</v>
      </c>
      <c r="BQ38" s="22">
        <f t="shared" si="74"/>
        <v>0</v>
      </c>
      <c r="BR38" s="22">
        <f t="shared" si="74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25"/>
        <v>0</v>
      </c>
      <c r="AM39" s="33" t="str">
        <f t="shared" si="56"/>
        <v/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0</v>
      </c>
      <c r="BE39" s="22">
        <f t="shared" ref="BE39:BR39" si="75">BD39+LARGE($AO39:$BC39,BE$4)</f>
        <v>0</v>
      </c>
      <c r="BF39" s="22">
        <f t="shared" si="75"/>
        <v>0</v>
      </c>
      <c r="BG39" s="22">
        <f t="shared" si="75"/>
        <v>0</v>
      </c>
      <c r="BH39" s="22">
        <f t="shared" si="75"/>
        <v>0</v>
      </c>
      <c r="BI39" s="22">
        <f t="shared" si="75"/>
        <v>0</v>
      </c>
      <c r="BJ39" s="22">
        <f t="shared" si="75"/>
        <v>0</v>
      </c>
      <c r="BK39" s="22">
        <f t="shared" si="75"/>
        <v>0</v>
      </c>
      <c r="BL39" s="22">
        <f t="shared" si="75"/>
        <v>0</v>
      </c>
      <c r="BM39" s="22">
        <f t="shared" si="75"/>
        <v>0</v>
      </c>
      <c r="BN39" s="22">
        <f t="shared" si="75"/>
        <v>0</v>
      </c>
      <c r="BO39" s="22">
        <f t="shared" si="75"/>
        <v>0</v>
      </c>
      <c r="BP39" s="22">
        <f t="shared" si="75"/>
        <v>0</v>
      </c>
      <c r="BQ39" s="22">
        <f t="shared" si="75"/>
        <v>0</v>
      </c>
      <c r="BR39" s="22">
        <f t="shared" si="75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25"/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25"/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ref="AL42:AL72" si="78">AI42</f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78"/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78"/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78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78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78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78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78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78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78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78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78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78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78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78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78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78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78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78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78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78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78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78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78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78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78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78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78"/>
        <v>0</v>
      </c>
      <c r="AM69" s="33" t="str">
        <f t="shared" ref="AM69:AM72" si="108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78"/>
        <v>0</v>
      </c>
      <c r="AM70" s="33" t="str">
        <f t="shared" si="108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78"/>
        <v>0</v>
      </c>
      <c r="AM71" s="33" t="str">
        <f t="shared" si="108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78"/>
        <v>0</v>
      </c>
      <c r="AM72" s="33" t="str">
        <f t="shared" si="108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AM4:AM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Normal="100"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AN8" sqref="AN8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53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Paramètres!T12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436</v>
      </c>
      <c r="B5" s="72" t="s">
        <v>310</v>
      </c>
      <c r="C5" s="72" t="s">
        <v>390</v>
      </c>
      <c r="D5" s="72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85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65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2</v>
      </c>
      <c r="AH5" s="2">
        <v>35</v>
      </c>
      <c r="AI5" s="40">
        <f t="shared" ref="AI5:AI68" si="0">F5+H5+J5+L5+N5+P5+R5+T5+V5+X5+Z5+AB5+AD5+AF5+AH5</f>
        <v>575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8</v>
      </c>
      <c r="AL5" s="41">
        <f>AI5</f>
        <v>575</v>
      </c>
      <c r="AM5" s="33">
        <f t="shared" ref="AM5:AM68" si="3">IF(AL5&lt;&gt;0,RANK(AL5,$AL$5:$AL$72),"")</f>
        <v>1</v>
      </c>
      <c r="AO5" s="22">
        <f t="shared" ref="AO5:AO36" si="4">F5</f>
        <v>35</v>
      </c>
      <c r="AP5">
        <f t="shared" ref="AP5:AP36" si="5">H5</f>
        <v>55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80</v>
      </c>
      <c r="AT5">
        <f t="shared" ref="AT5:AT36" si="9">P5</f>
        <v>0</v>
      </c>
      <c r="AU5">
        <f t="shared" ref="AU5:AU36" si="10">R5</f>
        <v>100</v>
      </c>
      <c r="AV5">
        <f t="shared" ref="AV5:AV36" si="11">T5</f>
        <v>85</v>
      </c>
      <c r="AW5">
        <f t="shared" ref="AW5:AW36" si="12">V5</f>
        <v>100</v>
      </c>
      <c r="AX5">
        <f t="shared" ref="AX5:AX36" si="13">X5</f>
        <v>85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35</v>
      </c>
      <c r="BD5">
        <f t="shared" ref="BD5:BD36" si="19">LARGE($AO5:$BC5,BD$4)</f>
        <v>100</v>
      </c>
      <c r="BE5" s="22">
        <f t="shared" ref="BE5:BR5" si="20">BD5+LARGE($AO5:$BC5,BE$4)</f>
        <v>200</v>
      </c>
      <c r="BF5" s="22">
        <f t="shared" si="20"/>
        <v>285</v>
      </c>
      <c r="BG5" s="22">
        <f t="shared" si="20"/>
        <v>370</v>
      </c>
      <c r="BH5" s="22">
        <f t="shared" si="20"/>
        <v>450</v>
      </c>
      <c r="BI5" s="22">
        <f t="shared" si="20"/>
        <v>505</v>
      </c>
      <c r="BJ5" s="22">
        <f t="shared" si="20"/>
        <v>540</v>
      </c>
      <c r="BK5" s="22">
        <f t="shared" si="20"/>
        <v>575</v>
      </c>
      <c r="BL5" s="22">
        <f t="shared" si="20"/>
        <v>575</v>
      </c>
      <c r="BM5" s="22">
        <f t="shared" si="20"/>
        <v>575</v>
      </c>
      <c r="BN5" s="22">
        <f t="shared" si="20"/>
        <v>575</v>
      </c>
      <c r="BO5" s="22">
        <f t="shared" si="20"/>
        <v>575</v>
      </c>
      <c r="BP5" s="22">
        <f t="shared" si="20"/>
        <v>575</v>
      </c>
      <c r="BQ5" s="22">
        <f t="shared" si="20"/>
        <v>575</v>
      </c>
      <c r="BR5" s="22">
        <f t="shared" si="20"/>
        <v>575</v>
      </c>
    </row>
    <row r="6" spans="1:70" ht="16.5">
      <c r="A6" s="81" t="s">
        <v>447</v>
      </c>
      <c r="B6" s="72" t="s">
        <v>243</v>
      </c>
      <c r="C6" s="72" t="s">
        <v>406</v>
      </c>
      <c r="D6" s="72" t="s">
        <v>41</v>
      </c>
      <c r="E6" s="6">
        <v>3</v>
      </c>
      <c r="F6" s="111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111">
        <v>35</v>
      </c>
      <c r="K6" s="4">
        <v>2</v>
      </c>
      <c r="L6" s="2">
        <v>35</v>
      </c>
      <c r="M6" s="4">
        <v>5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50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3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65</v>
      </c>
      <c r="S6" s="46">
        <v>4</v>
      </c>
      <c r="T6" s="61">
        <v>40</v>
      </c>
      <c r="U6" s="46">
        <v>3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65</v>
      </c>
      <c r="W6" s="46">
        <v>3</v>
      </c>
      <c r="X6" s="61">
        <v>50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2</v>
      </c>
      <c r="AB6" s="61">
        <v>65</v>
      </c>
      <c r="AC6" s="46">
        <v>1</v>
      </c>
      <c r="AD6" s="61">
        <v>55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1</v>
      </c>
      <c r="AH6" s="2">
        <v>55</v>
      </c>
      <c r="AI6" s="40">
        <f t="shared" si="0"/>
        <v>550</v>
      </c>
      <c r="AJ6" s="3">
        <f t="shared" si="1"/>
        <v>2</v>
      </c>
      <c r="AK6" s="107">
        <f t="shared" si="2"/>
        <v>11</v>
      </c>
      <c r="AL6" s="41">
        <f>AI6-J6-F6</f>
        <v>480</v>
      </c>
      <c r="AM6" s="33">
        <f t="shared" si="3"/>
        <v>2</v>
      </c>
      <c r="AO6" s="22">
        <f t="shared" si="4"/>
        <v>35</v>
      </c>
      <c r="AP6">
        <f t="shared" si="5"/>
        <v>0</v>
      </c>
      <c r="AQ6">
        <f t="shared" si="6"/>
        <v>35</v>
      </c>
      <c r="AR6">
        <f t="shared" si="7"/>
        <v>35</v>
      </c>
      <c r="AS6">
        <f t="shared" si="8"/>
        <v>50</v>
      </c>
      <c r="AT6">
        <f t="shared" si="9"/>
        <v>0</v>
      </c>
      <c r="AU6">
        <f t="shared" si="10"/>
        <v>65</v>
      </c>
      <c r="AV6">
        <f t="shared" si="11"/>
        <v>40</v>
      </c>
      <c r="AW6">
        <f t="shared" si="12"/>
        <v>65</v>
      </c>
      <c r="AX6">
        <f t="shared" si="13"/>
        <v>50</v>
      </c>
      <c r="AY6">
        <f t="shared" si="14"/>
        <v>0</v>
      </c>
      <c r="AZ6">
        <f t="shared" si="15"/>
        <v>65</v>
      </c>
      <c r="BA6">
        <f t="shared" si="16"/>
        <v>55</v>
      </c>
      <c r="BB6">
        <f t="shared" si="17"/>
        <v>0</v>
      </c>
      <c r="BC6">
        <f t="shared" si="18"/>
        <v>55</v>
      </c>
      <c r="BD6">
        <f t="shared" si="19"/>
        <v>65</v>
      </c>
      <c r="BE6" s="22">
        <f t="shared" ref="BE6:BR6" si="21">BD6+LARGE($AO6:$BC6,BE$4)</f>
        <v>130</v>
      </c>
      <c r="BF6" s="22">
        <f t="shared" si="21"/>
        <v>195</v>
      </c>
      <c r="BG6" s="22">
        <f t="shared" si="21"/>
        <v>250</v>
      </c>
      <c r="BH6" s="22">
        <f t="shared" si="21"/>
        <v>305</v>
      </c>
      <c r="BI6" s="22">
        <f t="shared" si="21"/>
        <v>355</v>
      </c>
      <c r="BJ6" s="22">
        <f t="shared" si="21"/>
        <v>405</v>
      </c>
      <c r="BK6" s="22">
        <f t="shared" si="21"/>
        <v>445</v>
      </c>
      <c r="BL6" s="22">
        <f t="shared" si="21"/>
        <v>480</v>
      </c>
      <c r="BM6" s="22">
        <f t="shared" si="21"/>
        <v>515</v>
      </c>
      <c r="BN6" s="22">
        <f t="shared" si="21"/>
        <v>550</v>
      </c>
      <c r="BO6" s="22">
        <f t="shared" si="21"/>
        <v>550</v>
      </c>
      <c r="BP6" s="22">
        <f t="shared" si="21"/>
        <v>550</v>
      </c>
      <c r="BQ6" s="22">
        <f t="shared" si="21"/>
        <v>550</v>
      </c>
      <c r="BR6" s="22">
        <f t="shared" si="21"/>
        <v>550</v>
      </c>
    </row>
    <row r="7" spans="1:70" ht="16.5">
      <c r="A7" s="80" t="s">
        <v>1445</v>
      </c>
      <c r="B7" s="32" t="s">
        <v>288</v>
      </c>
      <c r="C7" s="32" t="s">
        <v>739</v>
      </c>
      <c r="D7" s="32" t="s">
        <v>42</v>
      </c>
      <c r="E7" s="6">
        <v>4</v>
      </c>
      <c r="F7" s="2">
        <v>25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4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55</v>
      </c>
      <c r="O7" s="46">
        <v>2</v>
      </c>
      <c r="P7" s="2">
        <v>50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3</v>
      </c>
      <c r="T7" s="61">
        <v>50</v>
      </c>
      <c r="U7" s="46">
        <v>2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80</v>
      </c>
      <c r="W7" s="46">
        <v>4</v>
      </c>
      <c r="X7" s="61">
        <v>40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3</v>
      </c>
      <c r="AB7" s="61">
        <v>50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127">
        <v>1</v>
      </c>
      <c r="AH7" s="2">
        <v>55</v>
      </c>
      <c r="AI7" s="40">
        <f t="shared" si="0"/>
        <v>460</v>
      </c>
      <c r="AJ7" s="3">
        <f t="shared" si="1"/>
        <v>3</v>
      </c>
      <c r="AK7" s="107">
        <f t="shared" si="2"/>
        <v>9</v>
      </c>
      <c r="AL7" s="41">
        <f>AI7</f>
        <v>460</v>
      </c>
      <c r="AM7" s="33">
        <f t="shared" si="3"/>
        <v>3</v>
      </c>
      <c r="AO7" s="22">
        <f t="shared" si="4"/>
        <v>25</v>
      </c>
      <c r="AP7">
        <f t="shared" si="5"/>
        <v>0</v>
      </c>
      <c r="AQ7">
        <f t="shared" si="6"/>
        <v>0</v>
      </c>
      <c r="AR7">
        <f t="shared" si="7"/>
        <v>55</v>
      </c>
      <c r="AS7">
        <f t="shared" si="8"/>
        <v>55</v>
      </c>
      <c r="AT7">
        <f t="shared" si="9"/>
        <v>50</v>
      </c>
      <c r="AU7">
        <f t="shared" si="10"/>
        <v>0</v>
      </c>
      <c r="AV7">
        <f t="shared" si="11"/>
        <v>50</v>
      </c>
      <c r="AW7">
        <f t="shared" si="12"/>
        <v>80</v>
      </c>
      <c r="AX7">
        <f t="shared" si="13"/>
        <v>40</v>
      </c>
      <c r="AY7">
        <f t="shared" si="14"/>
        <v>0</v>
      </c>
      <c r="AZ7">
        <f t="shared" si="15"/>
        <v>50</v>
      </c>
      <c r="BA7">
        <f t="shared" si="16"/>
        <v>0</v>
      </c>
      <c r="BB7">
        <f t="shared" si="17"/>
        <v>0</v>
      </c>
      <c r="BC7">
        <f t="shared" si="18"/>
        <v>55</v>
      </c>
      <c r="BD7">
        <f t="shared" si="19"/>
        <v>80</v>
      </c>
      <c r="BE7" s="22">
        <f t="shared" ref="BE7:BR7" si="22">BD7+LARGE($AO7:$BC7,BE$4)</f>
        <v>135</v>
      </c>
      <c r="BF7" s="22">
        <f t="shared" si="22"/>
        <v>190</v>
      </c>
      <c r="BG7" s="22">
        <f t="shared" si="22"/>
        <v>245</v>
      </c>
      <c r="BH7" s="22">
        <f t="shared" si="22"/>
        <v>295</v>
      </c>
      <c r="BI7" s="22">
        <f t="shared" si="22"/>
        <v>345</v>
      </c>
      <c r="BJ7" s="22">
        <f t="shared" si="22"/>
        <v>395</v>
      </c>
      <c r="BK7" s="22">
        <f t="shared" si="22"/>
        <v>435</v>
      </c>
      <c r="BL7" s="22">
        <f t="shared" si="22"/>
        <v>460</v>
      </c>
      <c r="BM7" s="22">
        <f t="shared" si="22"/>
        <v>460</v>
      </c>
      <c r="BN7" s="22">
        <f t="shared" si="22"/>
        <v>460</v>
      </c>
      <c r="BO7" s="22">
        <f t="shared" si="22"/>
        <v>460</v>
      </c>
      <c r="BP7" s="22">
        <f t="shared" si="22"/>
        <v>460</v>
      </c>
      <c r="BQ7" s="22">
        <f t="shared" si="22"/>
        <v>460</v>
      </c>
      <c r="BR7" s="22">
        <f t="shared" si="22"/>
        <v>460</v>
      </c>
    </row>
    <row r="8" spans="1:70" ht="16.5">
      <c r="A8" s="80" t="s">
        <v>1130</v>
      </c>
      <c r="B8" s="32" t="s">
        <v>726</v>
      </c>
      <c r="C8" s="32" t="s">
        <v>725</v>
      </c>
      <c r="D8" s="32" t="s">
        <v>20</v>
      </c>
      <c r="E8" s="6">
        <v>1</v>
      </c>
      <c r="F8" s="2">
        <v>70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>
        <v>3</v>
      </c>
      <c r="L8" s="2">
        <v>20</v>
      </c>
      <c r="M8" s="4">
        <v>3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65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2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80</v>
      </c>
      <c r="S8" s="46">
        <v>2</v>
      </c>
      <c r="T8" s="61">
        <v>65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1</v>
      </c>
      <c r="AB8" s="61">
        <v>85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440</v>
      </c>
      <c r="AJ8" s="3">
        <f t="shared" si="1"/>
        <v>4</v>
      </c>
      <c r="AK8" s="5">
        <f t="shared" si="2"/>
        <v>7</v>
      </c>
      <c r="AL8" s="41">
        <f>AI8</f>
        <v>440</v>
      </c>
      <c r="AM8" s="33">
        <f t="shared" si="3"/>
        <v>4</v>
      </c>
      <c r="AO8" s="22">
        <f t="shared" si="4"/>
        <v>70</v>
      </c>
      <c r="AP8">
        <f t="shared" si="5"/>
        <v>0</v>
      </c>
      <c r="AQ8">
        <f t="shared" si="6"/>
        <v>55</v>
      </c>
      <c r="AR8">
        <f t="shared" si="7"/>
        <v>20</v>
      </c>
      <c r="AS8">
        <f t="shared" si="8"/>
        <v>65</v>
      </c>
      <c r="AT8">
        <f t="shared" si="9"/>
        <v>0</v>
      </c>
      <c r="AU8">
        <f t="shared" si="10"/>
        <v>80</v>
      </c>
      <c r="AV8">
        <f t="shared" si="11"/>
        <v>65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85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85</v>
      </c>
      <c r="BE8" s="22">
        <f t="shared" ref="BE8:BR8" si="23">BD8+LARGE($AO8:$BC8,BE$4)</f>
        <v>165</v>
      </c>
      <c r="BF8" s="22">
        <f t="shared" si="23"/>
        <v>235</v>
      </c>
      <c r="BG8" s="22">
        <f t="shared" si="23"/>
        <v>300</v>
      </c>
      <c r="BH8" s="22">
        <f t="shared" si="23"/>
        <v>365</v>
      </c>
      <c r="BI8" s="22">
        <f t="shared" si="23"/>
        <v>420</v>
      </c>
      <c r="BJ8" s="22">
        <f t="shared" si="23"/>
        <v>440</v>
      </c>
      <c r="BK8" s="22">
        <f t="shared" si="23"/>
        <v>440</v>
      </c>
      <c r="BL8" s="22">
        <f t="shared" si="23"/>
        <v>440</v>
      </c>
      <c r="BM8" s="22">
        <f t="shared" si="23"/>
        <v>440</v>
      </c>
      <c r="BN8" s="22">
        <f t="shared" si="23"/>
        <v>440</v>
      </c>
      <c r="BO8" s="22">
        <f t="shared" si="23"/>
        <v>440</v>
      </c>
      <c r="BP8" s="22">
        <f t="shared" si="23"/>
        <v>440</v>
      </c>
      <c r="BQ8" s="22">
        <f t="shared" si="23"/>
        <v>440</v>
      </c>
      <c r="BR8" s="22">
        <f t="shared" si="23"/>
        <v>440</v>
      </c>
    </row>
    <row r="9" spans="1:70" ht="16.5">
      <c r="A9" s="80" t="s">
        <v>1343</v>
      </c>
      <c r="B9" s="32" t="s">
        <v>273</v>
      </c>
      <c r="C9" s="32" t="s">
        <v>727</v>
      </c>
      <c r="D9" s="32" t="s">
        <v>42</v>
      </c>
      <c r="E9" s="6">
        <v>2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1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100</v>
      </c>
      <c r="O9" s="46">
        <v>2</v>
      </c>
      <c r="P9" s="2">
        <v>50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26</v>
      </c>
      <c r="T9" s="61">
        <v>10</v>
      </c>
      <c r="U9" s="46">
        <v>39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13</v>
      </c>
      <c r="W9" s="46">
        <v>2</v>
      </c>
      <c r="X9" s="61">
        <v>65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94">
        <v>1</v>
      </c>
      <c r="AH9" s="2">
        <v>55</v>
      </c>
      <c r="AI9" s="40">
        <f t="shared" si="0"/>
        <v>398</v>
      </c>
      <c r="AJ9" s="3">
        <f t="shared" si="1"/>
        <v>5</v>
      </c>
      <c r="AK9" s="5">
        <f t="shared" si="2"/>
        <v>8</v>
      </c>
      <c r="AL9" s="41">
        <f>AI9</f>
        <v>398</v>
      </c>
      <c r="AM9" s="33">
        <f t="shared" si="3"/>
        <v>5</v>
      </c>
      <c r="AO9" s="22">
        <f t="shared" si="4"/>
        <v>50</v>
      </c>
      <c r="AP9">
        <f t="shared" si="5"/>
        <v>0</v>
      </c>
      <c r="AQ9">
        <f t="shared" si="6"/>
        <v>0</v>
      </c>
      <c r="AR9">
        <f t="shared" si="7"/>
        <v>55</v>
      </c>
      <c r="AS9">
        <f t="shared" si="8"/>
        <v>100</v>
      </c>
      <c r="AT9">
        <f t="shared" si="9"/>
        <v>50</v>
      </c>
      <c r="AU9">
        <f t="shared" si="10"/>
        <v>0</v>
      </c>
      <c r="AV9">
        <f t="shared" si="11"/>
        <v>10</v>
      </c>
      <c r="AW9">
        <f t="shared" si="12"/>
        <v>13</v>
      </c>
      <c r="AX9">
        <f t="shared" si="13"/>
        <v>65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55</v>
      </c>
      <c r="BD9">
        <f t="shared" si="19"/>
        <v>100</v>
      </c>
      <c r="BE9" s="22">
        <f t="shared" ref="BE9:BR9" si="24">BD9+LARGE($AO9:$BC9,BE$4)</f>
        <v>165</v>
      </c>
      <c r="BF9" s="22">
        <f t="shared" si="24"/>
        <v>220</v>
      </c>
      <c r="BG9" s="22">
        <f t="shared" si="24"/>
        <v>275</v>
      </c>
      <c r="BH9" s="22">
        <f t="shared" si="24"/>
        <v>325</v>
      </c>
      <c r="BI9" s="22">
        <f t="shared" si="24"/>
        <v>375</v>
      </c>
      <c r="BJ9" s="22">
        <f t="shared" si="24"/>
        <v>388</v>
      </c>
      <c r="BK9" s="22">
        <f t="shared" si="24"/>
        <v>398</v>
      </c>
      <c r="BL9" s="22">
        <f t="shared" si="24"/>
        <v>398</v>
      </c>
      <c r="BM9" s="22">
        <f t="shared" si="24"/>
        <v>398</v>
      </c>
      <c r="BN9" s="22">
        <f t="shared" si="24"/>
        <v>398</v>
      </c>
      <c r="BO9" s="22">
        <f t="shared" si="24"/>
        <v>398</v>
      </c>
      <c r="BP9" s="22">
        <f t="shared" si="24"/>
        <v>398</v>
      </c>
      <c r="BQ9" s="22">
        <f t="shared" si="24"/>
        <v>398</v>
      </c>
      <c r="BR9" s="22">
        <f t="shared" si="24"/>
        <v>398</v>
      </c>
    </row>
    <row r="10" spans="1:70" ht="16.5">
      <c r="A10" s="81" t="s">
        <v>437</v>
      </c>
      <c r="B10" s="72" t="s">
        <v>378</v>
      </c>
      <c r="C10" s="72" t="s">
        <v>391</v>
      </c>
      <c r="D10" s="72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14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30</v>
      </c>
      <c r="O10" s="46">
        <v>3</v>
      </c>
      <c r="P10" s="2">
        <v>35</v>
      </c>
      <c r="Q10" s="46">
        <v>4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55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6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46</v>
      </c>
      <c r="W10" s="46">
        <v>11</v>
      </c>
      <c r="X10" s="61">
        <v>21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7</v>
      </c>
      <c r="AB10" s="61">
        <v>29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1</v>
      </c>
      <c r="AH10" s="2">
        <v>55</v>
      </c>
      <c r="AI10" s="40">
        <f t="shared" si="0"/>
        <v>326</v>
      </c>
      <c r="AJ10" s="3">
        <f t="shared" si="1"/>
        <v>6</v>
      </c>
      <c r="AK10" s="5">
        <f t="shared" si="2"/>
        <v>8</v>
      </c>
      <c r="AL10" s="41">
        <f>AI10</f>
        <v>326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55</v>
      </c>
      <c r="AR10">
        <f t="shared" si="7"/>
        <v>0</v>
      </c>
      <c r="AS10">
        <f t="shared" si="8"/>
        <v>30</v>
      </c>
      <c r="AT10">
        <f t="shared" si="9"/>
        <v>35</v>
      </c>
      <c r="AU10">
        <f t="shared" si="10"/>
        <v>55</v>
      </c>
      <c r="AV10">
        <f t="shared" si="11"/>
        <v>0</v>
      </c>
      <c r="AW10">
        <f t="shared" si="12"/>
        <v>46</v>
      </c>
      <c r="AX10">
        <f t="shared" si="13"/>
        <v>21</v>
      </c>
      <c r="AY10">
        <f t="shared" si="14"/>
        <v>0</v>
      </c>
      <c r="AZ10">
        <f t="shared" si="15"/>
        <v>29</v>
      </c>
      <c r="BA10">
        <f t="shared" si="16"/>
        <v>0</v>
      </c>
      <c r="BB10">
        <f t="shared" si="17"/>
        <v>0</v>
      </c>
      <c r="BC10">
        <f t="shared" si="18"/>
        <v>55</v>
      </c>
      <c r="BD10">
        <f t="shared" si="19"/>
        <v>55</v>
      </c>
      <c r="BE10" s="22">
        <f t="shared" ref="BE10:BR10" si="25">BD10+LARGE($AO10:$BC10,BE$4)</f>
        <v>110</v>
      </c>
      <c r="BF10" s="22">
        <f t="shared" si="25"/>
        <v>165</v>
      </c>
      <c r="BG10" s="22">
        <f t="shared" si="25"/>
        <v>211</v>
      </c>
      <c r="BH10" s="22">
        <f t="shared" si="25"/>
        <v>246</v>
      </c>
      <c r="BI10" s="22">
        <f t="shared" si="25"/>
        <v>276</v>
      </c>
      <c r="BJ10" s="22">
        <f t="shared" si="25"/>
        <v>305</v>
      </c>
      <c r="BK10" s="22">
        <f t="shared" si="25"/>
        <v>326</v>
      </c>
      <c r="BL10" s="22">
        <f t="shared" si="25"/>
        <v>326</v>
      </c>
      <c r="BM10" s="22">
        <f t="shared" si="25"/>
        <v>326</v>
      </c>
      <c r="BN10" s="22">
        <f t="shared" si="25"/>
        <v>326</v>
      </c>
      <c r="BO10" s="22">
        <f t="shared" si="25"/>
        <v>326</v>
      </c>
      <c r="BP10" s="22">
        <f t="shared" si="25"/>
        <v>326</v>
      </c>
      <c r="BQ10" s="22">
        <f t="shared" si="25"/>
        <v>326</v>
      </c>
      <c r="BR10" s="22">
        <f t="shared" si="25"/>
        <v>326</v>
      </c>
    </row>
    <row r="11" spans="1:70" ht="16.5">
      <c r="A11" s="81" t="s">
        <v>441</v>
      </c>
      <c r="B11" s="72" t="s">
        <v>398</v>
      </c>
      <c r="C11" s="72" t="s">
        <v>205</v>
      </c>
      <c r="D11" s="72" t="s">
        <v>19</v>
      </c>
      <c r="E11" s="6">
        <v>9</v>
      </c>
      <c r="F11" s="2">
        <v>10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3</v>
      </c>
      <c r="L11" s="2">
        <v>20</v>
      </c>
      <c r="M11" s="4">
        <v>20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24</v>
      </c>
      <c r="O11" s="94">
        <v>1</v>
      </c>
      <c r="P11" s="2">
        <v>55</v>
      </c>
      <c r="Q11" s="46">
        <v>6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4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55</v>
      </c>
      <c r="W11" s="46">
        <v>5</v>
      </c>
      <c r="X11" s="61">
        <v>35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6</v>
      </c>
      <c r="AB11" s="61">
        <v>31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119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311</v>
      </c>
      <c r="AJ11" s="3">
        <f t="shared" si="1"/>
        <v>7</v>
      </c>
      <c r="AK11" s="107">
        <f t="shared" si="2"/>
        <v>9</v>
      </c>
      <c r="AL11" s="41">
        <f>AI11</f>
        <v>311</v>
      </c>
      <c r="AM11" s="33">
        <f t="shared" si="3"/>
        <v>7</v>
      </c>
      <c r="AO11" s="22">
        <f t="shared" si="4"/>
        <v>10</v>
      </c>
      <c r="AP11">
        <f t="shared" si="5"/>
        <v>35</v>
      </c>
      <c r="AQ11">
        <f t="shared" si="6"/>
        <v>0</v>
      </c>
      <c r="AR11">
        <f t="shared" si="7"/>
        <v>20</v>
      </c>
      <c r="AS11">
        <f t="shared" si="8"/>
        <v>24</v>
      </c>
      <c r="AT11">
        <f t="shared" si="9"/>
        <v>55</v>
      </c>
      <c r="AU11">
        <f t="shared" si="10"/>
        <v>46</v>
      </c>
      <c r="AV11">
        <f t="shared" si="11"/>
        <v>0</v>
      </c>
      <c r="AW11">
        <f t="shared" si="12"/>
        <v>55</v>
      </c>
      <c r="AX11">
        <f t="shared" si="13"/>
        <v>35</v>
      </c>
      <c r="AY11">
        <f t="shared" si="14"/>
        <v>0</v>
      </c>
      <c r="AZ11">
        <f t="shared" si="15"/>
        <v>31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6">BD11+LARGE($AO11:$BC11,BE$4)</f>
        <v>110</v>
      </c>
      <c r="BF11" s="22">
        <f t="shared" si="26"/>
        <v>156</v>
      </c>
      <c r="BG11" s="22">
        <f t="shared" si="26"/>
        <v>191</v>
      </c>
      <c r="BH11" s="22">
        <f t="shared" si="26"/>
        <v>226</v>
      </c>
      <c r="BI11" s="22">
        <f t="shared" si="26"/>
        <v>257</v>
      </c>
      <c r="BJ11" s="22">
        <f t="shared" si="26"/>
        <v>281</v>
      </c>
      <c r="BK11" s="22">
        <f t="shared" si="26"/>
        <v>301</v>
      </c>
      <c r="BL11" s="22">
        <f t="shared" si="26"/>
        <v>311</v>
      </c>
      <c r="BM11" s="22">
        <f t="shared" si="26"/>
        <v>311</v>
      </c>
      <c r="BN11" s="22">
        <f t="shared" si="26"/>
        <v>311</v>
      </c>
      <c r="BO11" s="22">
        <f t="shared" si="26"/>
        <v>311</v>
      </c>
      <c r="BP11" s="22">
        <f t="shared" si="26"/>
        <v>311</v>
      </c>
      <c r="BQ11" s="22">
        <f t="shared" si="26"/>
        <v>311</v>
      </c>
      <c r="BR11" s="22">
        <f t="shared" si="26"/>
        <v>311</v>
      </c>
    </row>
    <row r="12" spans="1:70" ht="16.5">
      <c r="A12" s="81" t="s">
        <v>427</v>
      </c>
      <c r="B12" s="72" t="s">
        <v>376</v>
      </c>
      <c r="C12" s="72" t="s">
        <v>377</v>
      </c>
      <c r="D12" s="72" t="s">
        <v>17</v>
      </c>
      <c r="E12" s="6">
        <v>16</v>
      </c>
      <c r="F12" s="111">
        <v>10</v>
      </c>
      <c r="G12" s="4">
        <v>3</v>
      </c>
      <c r="H12" s="111">
        <v>20</v>
      </c>
      <c r="I12" s="36">
        <v>1</v>
      </c>
      <c r="J12" s="2">
        <v>55</v>
      </c>
      <c r="K12" s="4">
        <v>3</v>
      </c>
      <c r="L12" s="2">
        <v>20</v>
      </c>
      <c r="M12" s="4">
        <v>10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38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22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22</v>
      </c>
      <c r="S12" s="46">
        <v>14</v>
      </c>
      <c r="T12" s="61">
        <v>15</v>
      </c>
      <c r="U12" s="46">
        <v>22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24</v>
      </c>
      <c r="W12" s="46">
        <v>16</v>
      </c>
      <c r="X12" s="61">
        <v>13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11</v>
      </c>
      <c r="AB12" s="61">
        <v>21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2</v>
      </c>
      <c r="AH12" s="119">
        <v>35</v>
      </c>
      <c r="AI12" s="40">
        <f t="shared" si="0"/>
        <v>273</v>
      </c>
      <c r="AJ12" s="3">
        <f t="shared" si="1"/>
        <v>8</v>
      </c>
      <c r="AK12" s="107">
        <f t="shared" si="2"/>
        <v>11</v>
      </c>
      <c r="AL12" s="41">
        <f>AI12-F12-H12</f>
        <v>243</v>
      </c>
      <c r="AM12" s="33">
        <f t="shared" si="3"/>
        <v>8</v>
      </c>
      <c r="AO12" s="22">
        <f t="shared" si="4"/>
        <v>10</v>
      </c>
      <c r="AP12">
        <f t="shared" si="5"/>
        <v>20</v>
      </c>
      <c r="AQ12">
        <f t="shared" si="6"/>
        <v>55</v>
      </c>
      <c r="AR12">
        <f t="shared" si="7"/>
        <v>20</v>
      </c>
      <c r="AS12">
        <f t="shared" si="8"/>
        <v>38</v>
      </c>
      <c r="AT12">
        <f t="shared" si="9"/>
        <v>0</v>
      </c>
      <c r="AU12">
        <f t="shared" si="10"/>
        <v>22</v>
      </c>
      <c r="AV12">
        <f t="shared" si="11"/>
        <v>15</v>
      </c>
      <c r="AW12">
        <f t="shared" si="12"/>
        <v>24</v>
      </c>
      <c r="AX12">
        <f t="shared" si="13"/>
        <v>13</v>
      </c>
      <c r="AY12">
        <f t="shared" si="14"/>
        <v>0</v>
      </c>
      <c r="AZ12">
        <f t="shared" si="15"/>
        <v>21</v>
      </c>
      <c r="BA12">
        <f t="shared" si="16"/>
        <v>0</v>
      </c>
      <c r="BB12">
        <f t="shared" si="17"/>
        <v>0</v>
      </c>
      <c r="BC12">
        <f t="shared" si="18"/>
        <v>35</v>
      </c>
      <c r="BD12">
        <f t="shared" si="19"/>
        <v>55</v>
      </c>
      <c r="BE12" s="22">
        <f t="shared" ref="BE12:BR12" si="27">BD12+LARGE($AO12:$BC12,BE$4)</f>
        <v>93</v>
      </c>
      <c r="BF12" s="22">
        <f t="shared" si="27"/>
        <v>128</v>
      </c>
      <c r="BG12" s="22">
        <f t="shared" si="27"/>
        <v>152</v>
      </c>
      <c r="BH12" s="22">
        <f t="shared" si="27"/>
        <v>174</v>
      </c>
      <c r="BI12" s="22">
        <f t="shared" si="27"/>
        <v>195</v>
      </c>
      <c r="BJ12" s="22">
        <f t="shared" si="27"/>
        <v>215</v>
      </c>
      <c r="BK12" s="22">
        <f t="shared" si="27"/>
        <v>235</v>
      </c>
      <c r="BL12" s="22">
        <f t="shared" si="27"/>
        <v>250</v>
      </c>
      <c r="BM12" s="22">
        <f t="shared" si="27"/>
        <v>263</v>
      </c>
      <c r="BN12" s="22">
        <f t="shared" si="27"/>
        <v>273</v>
      </c>
      <c r="BO12" s="22">
        <f t="shared" si="27"/>
        <v>273</v>
      </c>
      <c r="BP12" s="22">
        <f t="shared" si="27"/>
        <v>273</v>
      </c>
      <c r="BQ12" s="22">
        <f t="shared" si="27"/>
        <v>273</v>
      </c>
      <c r="BR12" s="22">
        <f t="shared" si="27"/>
        <v>273</v>
      </c>
    </row>
    <row r="13" spans="1:70" ht="16.5">
      <c r="A13" s="81" t="s">
        <v>444</v>
      </c>
      <c r="B13" s="72" t="s">
        <v>402</v>
      </c>
      <c r="C13" s="72" t="s">
        <v>403</v>
      </c>
      <c r="D13" s="72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7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44</v>
      </c>
      <c r="O13" s="46">
        <v>3</v>
      </c>
      <c r="P13" s="2">
        <v>35</v>
      </c>
      <c r="Q13" s="46">
        <v>11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36</v>
      </c>
      <c r="S13" s="46">
        <v>7</v>
      </c>
      <c r="T13" s="61">
        <v>29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>
        <v>7</v>
      </c>
      <c r="X13" s="61">
        <v>29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5</v>
      </c>
      <c r="AB13" s="61">
        <v>35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243</v>
      </c>
      <c r="AJ13" s="3">
        <f t="shared" si="1"/>
        <v>9</v>
      </c>
      <c r="AK13" s="5">
        <f t="shared" si="2"/>
        <v>7</v>
      </c>
      <c r="AL13" s="41">
        <f>AI13</f>
        <v>243</v>
      </c>
      <c r="AM13" s="33">
        <f t="shared" si="3"/>
        <v>8</v>
      </c>
      <c r="AO13" s="22">
        <f t="shared" si="4"/>
        <v>0</v>
      </c>
      <c r="AP13">
        <f t="shared" si="5"/>
        <v>0</v>
      </c>
      <c r="AQ13">
        <f t="shared" si="6"/>
        <v>35</v>
      </c>
      <c r="AR13">
        <f t="shared" si="7"/>
        <v>0</v>
      </c>
      <c r="AS13">
        <f t="shared" si="8"/>
        <v>44</v>
      </c>
      <c r="AT13">
        <f t="shared" si="9"/>
        <v>35</v>
      </c>
      <c r="AU13">
        <f t="shared" si="10"/>
        <v>36</v>
      </c>
      <c r="AV13">
        <f t="shared" si="11"/>
        <v>29</v>
      </c>
      <c r="AW13">
        <f t="shared" si="12"/>
        <v>0</v>
      </c>
      <c r="AX13">
        <f t="shared" si="13"/>
        <v>29</v>
      </c>
      <c r="AY13">
        <f t="shared" si="14"/>
        <v>0</v>
      </c>
      <c r="AZ13">
        <f t="shared" si="15"/>
        <v>35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44</v>
      </c>
      <c r="BE13" s="22">
        <f t="shared" ref="BE13:BR13" si="28">BD13+LARGE($AO13:$BC13,BE$4)</f>
        <v>80</v>
      </c>
      <c r="BF13" s="22">
        <f t="shared" si="28"/>
        <v>115</v>
      </c>
      <c r="BG13" s="22">
        <f t="shared" si="28"/>
        <v>150</v>
      </c>
      <c r="BH13" s="22">
        <f t="shared" si="28"/>
        <v>185</v>
      </c>
      <c r="BI13" s="22">
        <f t="shared" si="28"/>
        <v>214</v>
      </c>
      <c r="BJ13" s="22">
        <f t="shared" si="28"/>
        <v>243</v>
      </c>
      <c r="BK13" s="22">
        <f t="shared" si="28"/>
        <v>243</v>
      </c>
      <c r="BL13" s="22">
        <f t="shared" si="28"/>
        <v>243</v>
      </c>
      <c r="BM13" s="22">
        <f t="shared" si="28"/>
        <v>243</v>
      </c>
      <c r="BN13" s="22">
        <f t="shared" si="28"/>
        <v>243</v>
      </c>
      <c r="BO13" s="22">
        <f t="shared" si="28"/>
        <v>243</v>
      </c>
      <c r="BP13" s="22">
        <f t="shared" si="28"/>
        <v>243</v>
      </c>
      <c r="BQ13" s="22">
        <f t="shared" si="28"/>
        <v>243</v>
      </c>
      <c r="BR13" s="22">
        <f t="shared" si="28"/>
        <v>243</v>
      </c>
    </row>
    <row r="14" spans="1:70" ht="16.5">
      <c r="A14" s="80" t="s">
        <v>1446</v>
      </c>
      <c r="B14" s="32" t="s">
        <v>339</v>
      </c>
      <c r="C14" s="32" t="s">
        <v>742</v>
      </c>
      <c r="D14" s="32" t="s">
        <v>43</v>
      </c>
      <c r="E14" s="6">
        <v>7</v>
      </c>
      <c r="F14" s="2">
        <v>14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4">
        <v>11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36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19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25</v>
      </c>
      <c r="S14" s="46">
        <v>5</v>
      </c>
      <c r="T14" s="61">
        <v>35</v>
      </c>
      <c r="U14" s="46">
        <v>7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44</v>
      </c>
      <c r="W14" s="46">
        <v>6</v>
      </c>
      <c r="X14" s="61">
        <v>31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4</v>
      </c>
      <c r="AB14" s="61">
        <v>40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235</v>
      </c>
      <c r="AJ14" s="3">
        <f t="shared" si="1"/>
        <v>11</v>
      </c>
      <c r="AK14" s="5">
        <f t="shared" si="2"/>
        <v>8</v>
      </c>
      <c r="AL14" s="41">
        <f>AI14</f>
        <v>235</v>
      </c>
      <c r="AM14" s="33">
        <f t="shared" si="3"/>
        <v>10</v>
      </c>
      <c r="AO14" s="22">
        <f t="shared" si="4"/>
        <v>14</v>
      </c>
      <c r="AP14">
        <f t="shared" si="5"/>
        <v>0</v>
      </c>
      <c r="AQ14">
        <f t="shared" si="6"/>
        <v>0</v>
      </c>
      <c r="AR14">
        <f t="shared" si="7"/>
        <v>10</v>
      </c>
      <c r="AS14">
        <f t="shared" si="8"/>
        <v>36</v>
      </c>
      <c r="AT14">
        <f t="shared" si="9"/>
        <v>0</v>
      </c>
      <c r="AU14">
        <f t="shared" si="10"/>
        <v>25</v>
      </c>
      <c r="AV14">
        <f t="shared" si="11"/>
        <v>35</v>
      </c>
      <c r="AW14">
        <f t="shared" si="12"/>
        <v>44</v>
      </c>
      <c r="AX14">
        <f t="shared" si="13"/>
        <v>31</v>
      </c>
      <c r="AY14">
        <f t="shared" si="14"/>
        <v>0</v>
      </c>
      <c r="AZ14">
        <f t="shared" si="15"/>
        <v>40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44</v>
      </c>
      <c r="BE14" s="22">
        <f t="shared" ref="BE14:BR14" si="29">BD14+LARGE($AO14:$BC14,BE$4)</f>
        <v>84</v>
      </c>
      <c r="BF14" s="22">
        <f t="shared" si="29"/>
        <v>120</v>
      </c>
      <c r="BG14" s="22">
        <f t="shared" si="29"/>
        <v>155</v>
      </c>
      <c r="BH14" s="22">
        <f t="shared" si="29"/>
        <v>186</v>
      </c>
      <c r="BI14" s="22">
        <f t="shared" si="29"/>
        <v>211</v>
      </c>
      <c r="BJ14" s="22">
        <f t="shared" si="29"/>
        <v>225</v>
      </c>
      <c r="BK14" s="22">
        <f t="shared" si="29"/>
        <v>235</v>
      </c>
      <c r="BL14" s="22">
        <f t="shared" si="29"/>
        <v>235</v>
      </c>
      <c r="BM14" s="22">
        <f t="shared" si="29"/>
        <v>235</v>
      </c>
      <c r="BN14" s="22">
        <f t="shared" si="29"/>
        <v>235</v>
      </c>
      <c r="BO14" s="22">
        <f t="shared" si="29"/>
        <v>235</v>
      </c>
      <c r="BP14" s="22">
        <f t="shared" si="29"/>
        <v>235</v>
      </c>
      <c r="BQ14" s="22">
        <f t="shared" si="29"/>
        <v>235</v>
      </c>
      <c r="BR14" s="22">
        <f t="shared" si="29"/>
        <v>235</v>
      </c>
    </row>
    <row r="15" spans="1:70" ht="16.5">
      <c r="A15" s="81" t="s">
        <v>449</v>
      </c>
      <c r="B15" s="72" t="s">
        <v>408</v>
      </c>
      <c r="C15" s="72" t="s">
        <v>409</v>
      </c>
      <c r="D15" s="72" t="s">
        <v>41</v>
      </c>
      <c r="E15" s="6">
        <v>12</v>
      </c>
      <c r="F15" s="111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>
        <v>12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34</v>
      </c>
      <c r="O15" s="46">
        <v>4</v>
      </c>
      <c r="P15" s="2">
        <v>25</v>
      </c>
      <c r="Q15" s="46">
        <v>10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38</v>
      </c>
      <c r="S15" s="46">
        <v>16</v>
      </c>
      <c r="T15" s="61">
        <v>13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10</v>
      </c>
      <c r="X15" s="61">
        <v>23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27</v>
      </c>
      <c r="AB15" s="61">
        <v>10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119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238</v>
      </c>
      <c r="AJ15" s="3">
        <f t="shared" si="1"/>
        <v>10</v>
      </c>
      <c r="AK15" s="107">
        <f t="shared" si="2"/>
        <v>10</v>
      </c>
      <c r="AL15" s="41">
        <f>AI15-F15</f>
        <v>228</v>
      </c>
      <c r="AM15" s="33">
        <f t="shared" si="3"/>
        <v>11</v>
      </c>
      <c r="AO15" s="22">
        <f t="shared" si="4"/>
        <v>10</v>
      </c>
      <c r="AP15">
        <f t="shared" si="5"/>
        <v>0</v>
      </c>
      <c r="AQ15">
        <f t="shared" si="6"/>
        <v>10</v>
      </c>
      <c r="AR15">
        <f t="shared" si="7"/>
        <v>35</v>
      </c>
      <c r="AS15">
        <f t="shared" si="8"/>
        <v>34</v>
      </c>
      <c r="AT15">
        <f t="shared" si="9"/>
        <v>25</v>
      </c>
      <c r="AU15">
        <f t="shared" si="10"/>
        <v>38</v>
      </c>
      <c r="AV15">
        <f t="shared" si="11"/>
        <v>13</v>
      </c>
      <c r="AW15">
        <f t="shared" si="12"/>
        <v>40</v>
      </c>
      <c r="AX15">
        <f t="shared" si="13"/>
        <v>23</v>
      </c>
      <c r="AY15">
        <f t="shared" si="14"/>
        <v>0</v>
      </c>
      <c r="AZ15">
        <f t="shared" si="15"/>
        <v>10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40</v>
      </c>
      <c r="BE15" s="22">
        <f t="shared" ref="BE15:BR15" si="30">BD15+LARGE($AO15:$BC15,BE$4)</f>
        <v>78</v>
      </c>
      <c r="BF15" s="22">
        <f t="shared" si="30"/>
        <v>113</v>
      </c>
      <c r="BG15" s="22">
        <f t="shared" si="30"/>
        <v>147</v>
      </c>
      <c r="BH15" s="22">
        <f t="shared" si="30"/>
        <v>172</v>
      </c>
      <c r="BI15" s="22">
        <f t="shared" si="30"/>
        <v>195</v>
      </c>
      <c r="BJ15" s="22">
        <f t="shared" si="30"/>
        <v>208</v>
      </c>
      <c r="BK15" s="22">
        <f t="shared" si="30"/>
        <v>218</v>
      </c>
      <c r="BL15" s="22">
        <f t="shared" si="30"/>
        <v>228</v>
      </c>
      <c r="BM15" s="22">
        <f t="shared" si="30"/>
        <v>238</v>
      </c>
      <c r="BN15" s="22">
        <f t="shared" si="30"/>
        <v>238</v>
      </c>
      <c r="BO15" s="22">
        <f t="shared" si="30"/>
        <v>238</v>
      </c>
      <c r="BP15" s="22">
        <f t="shared" si="30"/>
        <v>238</v>
      </c>
      <c r="BQ15" s="22">
        <f t="shared" si="30"/>
        <v>238</v>
      </c>
      <c r="BR15" s="22">
        <f t="shared" si="30"/>
        <v>238</v>
      </c>
    </row>
    <row r="16" spans="1:70" ht="16.5">
      <c r="A16" s="80" t="s">
        <v>1337</v>
      </c>
      <c r="B16" s="32" t="s">
        <v>1332</v>
      </c>
      <c r="C16" s="32" t="s">
        <v>1327</v>
      </c>
      <c r="D16" s="32" t="s">
        <v>42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21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23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9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40</v>
      </c>
      <c r="S16" s="46">
        <v>6</v>
      </c>
      <c r="T16" s="61">
        <v>31</v>
      </c>
      <c r="U16" s="46">
        <v>5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50</v>
      </c>
      <c r="W16" s="46">
        <v>9</v>
      </c>
      <c r="X16" s="61">
        <v>25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61">
        <v>27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196</v>
      </c>
      <c r="AJ16" s="3">
        <f t="shared" si="1"/>
        <v>13</v>
      </c>
      <c r="AK16" s="5">
        <f t="shared" si="2"/>
        <v>6</v>
      </c>
      <c r="AL16" s="41">
        <f>AI16</f>
        <v>196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23</v>
      </c>
      <c r="AT16">
        <f t="shared" si="9"/>
        <v>0</v>
      </c>
      <c r="AU16">
        <f t="shared" si="10"/>
        <v>40</v>
      </c>
      <c r="AV16">
        <f t="shared" si="11"/>
        <v>31</v>
      </c>
      <c r="AW16">
        <f t="shared" si="12"/>
        <v>50</v>
      </c>
      <c r="AX16">
        <f t="shared" si="13"/>
        <v>25</v>
      </c>
      <c r="AY16">
        <f t="shared" si="14"/>
        <v>0</v>
      </c>
      <c r="AZ16">
        <f t="shared" si="15"/>
        <v>27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50</v>
      </c>
      <c r="BE16" s="22">
        <f t="shared" ref="BE16:BR16" si="31">BD16+LARGE($AO16:$BC16,BE$4)</f>
        <v>90</v>
      </c>
      <c r="BF16" s="22">
        <f t="shared" si="31"/>
        <v>121</v>
      </c>
      <c r="BG16" s="22">
        <f t="shared" si="31"/>
        <v>148</v>
      </c>
      <c r="BH16" s="22">
        <f t="shared" si="31"/>
        <v>173</v>
      </c>
      <c r="BI16" s="22">
        <f t="shared" si="31"/>
        <v>196</v>
      </c>
      <c r="BJ16" s="22">
        <f t="shared" si="31"/>
        <v>196</v>
      </c>
      <c r="BK16" s="22">
        <f t="shared" si="31"/>
        <v>196</v>
      </c>
      <c r="BL16" s="22">
        <f t="shared" si="31"/>
        <v>196</v>
      </c>
      <c r="BM16" s="22">
        <f t="shared" si="31"/>
        <v>196</v>
      </c>
      <c r="BN16" s="22">
        <f t="shared" si="31"/>
        <v>196</v>
      </c>
      <c r="BO16" s="22">
        <f t="shared" si="31"/>
        <v>196</v>
      </c>
      <c r="BP16" s="22">
        <f t="shared" si="31"/>
        <v>196</v>
      </c>
      <c r="BQ16" s="22">
        <f t="shared" si="31"/>
        <v>196</v>
      </c>
      <c r="BR16" s="22">
        <f t="shared" si="31"/>
        <v>196</v>
      </c>
    </row>
    <row r="17" spans="1:70" ht="16.5">
      <c r="A17" s="80" t="s">
        <v>1342</v>
      </c>
      <c r="B17" s="32" t="s">
        <v>728</v>
      </c>
      <c r="C17" s="32" t="s">
        <v>727</v>
      </c>
      <c r="D17" s="32" t="s">
        <v>42</v>
      </c>
      <c r="E17" s="6">
        <v>6</v>
      </c>
      <c r="F17" s="2">
        <v>16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2</v>
      </c>
      <c r="L17" s="2">
        <v>35</v>
      </c>
      <c r="M17" s="4">
        <v>31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13</v>
      </c>
      <c r="O17" s="46">
        <v>8</v>
      </c>
      <c r="P17" s="2">
        <v>12</v>
      </c>
      <c r="Q17" s="46">
        <v>17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27</v>
      </c>
      <c r="S17" s="46">
        <v>11</v>
      </c>
      <c r="T17" s="61">
        <v>21</v>
      </c>
      <c r="U17" s="46">
        <v>17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29</v>
      </c>
      <c r="W17" s="46">
        <v>14</v>
      </c>
      <c r="X17" s="61">
        <v>15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20</v>
      </c>
      <c r="AB17" s="112">
        <v>10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>
        <v>3</v>
      </c>
      <c r="AH17" s="2">
        <v>20</v>
      </c>
      <c r="AI17" s="40">
        <f t="shared" si="0"/>
        <v>198</v>
      </c>
      <c r="AJ17" s="3">
        <f t="shared" si="1"/>
        <v>12</v>
      </c>
      <c r="AK17" s="107">
        <f t="shared" si="2"/>
        <v>10</v>
      </c>
      <c r="AL17" s="41">
        <f>AI17-AB17</f>
        <v>188</v>
      </c>
      <c r="AM17" s="33">
        <f t="shared" si="3"/>
        <v>13</v>
      </c>
      <c r="AO17" s="22">
        <f t="shared" si="4"/>
        <v>16</v>
      </c>
      <c r="AP17">
        <f t="shared" si="5"/>
        <v>0</v>
      </c>
      <c r="AQ17">
        <f t="shared" si="6"/>
        <v>0</v>
      </c>
      <c r="AR17">
        <f t="shared" si="7"/>
        <v>35</v>
      </c>
      <c r="AS17">
        <f t="shared" si="8"/>
        <v>13</v>
      </c>
      <c r="AT17">
        <f t="shared" si="9"/>
        <v>12</v>
      </c>
      <c r="AU17">
        <f t="shared" si="10"/>
        <v>27</v>
      </c>
      <c r="AV17">
        <f t="shared" si="11"/>
        <v>21</v>
      </c>
      <c r="AW17">
        <f t="shared" si="12"/>
        <v>29</v>
      </c>
      <c r="AX17">
        <f t="shared" si="13"/>
        <v>15</v>
      </c>
      <c r="AY17">
        <f t="shared" si="14"/>
        <v>0</v>
      </c>
      <c r="AZ17">
        <f t="shared" si="15"/>
        <v>10</v>
      </c>
      <c r="BA17">
        <f t="shared" si="16"/>
        <v>0</v>
      </c>
      <c r="BB17">
        <f t="shared" si="17"/>
        <v>0</v>
      </c>
      <c r="BC17">
        <f t="shared" si="18"/>
        <v>20</v>
      </c>
      <c r="BD17">
        <f t="shared" si="19"/>
        <v>35</v>
      </c>
      <c r="BE17" s="22">
        <f t="shared" ref="BE17:BR17" si="32">BD17+LARGE($AO17:$BC17,BE$4)</f>
        <v>64</v>
      </c>
      <c r="BF17" s="22">
        <f t="shared" si="32"/>
        <v>91</v>
      </c>
      <c r="BG17" s="22">
        <f t="shared" si="32"/>
        <v>112</v>
      </c>
      <c r="BH17" s="22">
        <f t="shared" si="32"/>
        <v>132</v>
      </c>
      <c r="BI17" s="22">
        <f t="shared" si="32"/>
        <v>148</v>
      </c>
      <c r="BJ17" s="22">
        <f t="shared" si="32"/>
        <v>163</v>
      </c>
      <c r="BK17" s="22">
        <f t="shared" si="32"/>
        <v>176</v>
      </c>
      <c r="BL17" s="22">
        <f t="shared" si="32"/>
        <v>188</v>
      </c>
      <c r="BM17" s="22">
        <f t="shared" si="32"/>
        <v>198</v>
      </c>
      <c r="BN17" s="22">
        <f t="shared" si="32"/>
        <v>198</v>
      </c>
      <c r="BO17" s="22">
        <f t="shared" si="32"/>
        <v>198</v>
      </c>
      <c r="BP17" s="22">
        <f t="shared" si="32"/>
        <v>198</v>
      </c>
      <c r="BQ17" s="22">
        <f t="shared" si="32"/>
        <v>198</v>
      </c>
      <c r="BR17" s="22">
        <f t="shared" si="32"/>
        <v>198</v>
      </c>
    </row>
    <row r="18" spans="1:70" ht="16.5">
      <c r="A18" s="81" t="s">
        <v>448</v>
      </c>
      <c r="B18" s="72" t="s">
        <v>385</v>
      </c>
      <c r="C18" s="72" t="s">
        <v>407</v>
      </c>
      <c r="D18" s="72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28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16</v>
      </c>
      <c r="O18" s="46">
        <v>4</v>
      </c>
      <c r="P18" s="2">
        <v>25</v>
      </c>
      <c r="Q18" s="46">
        <v>5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50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11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36</v>
      </c>
      <c r="W18" s="46">
        <v>18</v>
      </c>
      <c r="X18" s="61">
        <v>11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10</v>
      </c>
      <c r="AB18" s="61">
        <v>23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181</v>
      </c>
      <c r="AJ18" s="3">
        <f t="shared" si="1"/>
        <v>14</v>
      </c>
      <c r="AK18" s="5">
        <f t="shared" si="2"/>
        <v>7</v>
      </c>
      <c r="AL18" s="41">
        <f t="shared" ref="AL18:AL57" si="33">AI18</f>
        <v>181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20</v>
      </c>
      <c r="AR18">
        <f t="shared" si="7"/>
        <v>0</v>
      </c>
      <c r="AS18">
        <f t="shared" si="8"/>
        <v>16</v>
      </c>
      <c r="AT18">
        <f t="shared" si="9"/>
        <v>25</v>
      </c>
      <c r="AU18">
        <f t="shared" si="10"/>
        <v>50</v>
      </c>
      <c r="AV18">
        <f t="shared" si="11"/>
        <v>0</v>
      </c>
      <c r="AW18">
        <f t="shared" si="12"/>
        <v>36</v>
      </c>
      <c r="AX18">
        <f t="shared" si="13"/>
        <v>11</v>
      </c>
      <c r="AY18">
        <f t="shared" si="14"/>
        <v>0</v>
      </c>
      <c r="AZ18">
        <f t="shared" si="15"/>
        <v>23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50</v>
      </c>
      <c r="BE18" s="22">
        <f t="shared" ref="BE18:BR18" si="34">BD18+LARGE($AO18:$BC18,BE$4)</f>
        <v>86</v>
      </c>
      <c r="BF18" s="22">
        <f t="shared" si="34"/>
        <v>111</v>
      </c>
      <c r="BG18" s="22">
        <f t="shared" si="34"/>
        <v>134</v>
      </c>
      <c r="BH18" s="22">
        <f t="shared" si="34"/>
        <v>154</v>
      </c>
      <c r="BI18" s="22">
        <f t="shared" si="34"/>
        <v>170</v>
      </c>
      <c r="BJ18" s="22">
        <f t="shared" si="34"/>
        <v>181</v>
      </c>
      <c r="BK18" s="22">
        <f t="shared" si="34"/>
        <v>181</v>
      </c>
      <c r="BL18" s="22">
        <f t="shared" si="34"/>
        <v>181</v>
      </c>
      <c r="BM18" s="22">
        <f t="shared" si="34"/>
        <v>181</v>
      </c>
      <c r="BN18" s="22">
        <f t="shared" si="34"/>
        <v>181</v>
      </c>
      <c r="BO18" s="22">
        <f t="shared" si="34"/>
        <v>181</v>
      </c>
      <c r="BP18" s="22">
        <f t="shared" si="34"/>
        <v>181</v>
      </c>
      <c r="BQ18" s="22">
        <f t="shared" si="34"/>
        <v>181</v>
      </c>
      <c r="BR18" s="22">
        <f t="shared" si="34"/>
        <v>181</v>
      </c>
    </row>
    <row r="19" spans="1:70" ht="16.5">
      <c r="A19" s="80" t="s">
        <v>1449</v>
      </c>
      <c r="B19" s="32" t="s">
        <v>745</v>
      </c>
      <c r="C19" s="32" t="s">
        <v>746</v>
      </c>
      <c r="D19" s="32" t="s">
        <v>105</v>
      </c>
      <c r="E19" s="6">
        <v>16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23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21</v>
      </c>
      <c r="O19" s="46">
        <v>1</v>
      </c>
      <c r="P19" s="2">
        <v>70</v>
      </c>
      <c r="Q19" s="46">
        <v>7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44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5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9</v>
      </c>
      <c r="AB19" s="61">
        <v>25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170</v>
      </c>
      <c r="AJ19" s="3">
        <f t="shared" si="1"/>
        <v>15</v>
      </c>
      <c r="AK19" s="5">
        <f t="shared" si="2"/>
        <v>5</v>
      </c>
      <c r="AL19" s="41">
        <f t="shared" si="33"/>
        <v>170</v>
      </c>
      <c r="AM19" s="33">
        <f t="shared" si="3"/>
        <v>15</v>
      </c>
      <c r="AO19" s="22">
        <f t="shared" si="4"/>
        <v>10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21</v>
      </c>
      <c r="AT19">
        <f t="shared" si="9"/>
        <v>70</v>
      </c>
      <c r="AU19">
        <f t="shared" si="10"/>
        <v>44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25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70</v>
      </c>
      <c r="BE19" s="22">
        <f t="shared" ref="BE19:BR19" si="35">BD19+LARGE($AO19:$BC19,BE$4)</f>
        <v>114</v>
      </c>
      <c r="BF19" s="22">
        <f t="shared" si="35"/>
        <v>139</v>
      </c>
      <c r="BG19" s="22">
        <f t="shared" si="35"/>
        <v>160</v>
      </c>
      <c r="BH19" s="22">
        <f t="shared" si="35"/>
        <v>170</v>
      </c>
      <c r="BI19" s="22">
        <f t="shared" si="35"/>
        <v>170</v>
      </c>
      <c r="BJ19" s="22">
        <f t="shared" si="35"/>
        <v>170</v>
      </c>
      <c r="BK19" s="22">
        <f t="shared" si="35"/>
        <v>170</v>
      </c>
      <c r="BL19" s="22">
        <f t="shared" si="35"/>
        <v>170</v>
      </c>
      <c r="BM19" s="22">
        <f t="shared" si="35"/>
        <v>170</v>
      </c>
      <c r="BN19" s="22">
        <f t="shared" si="35"/>
        <v>170</v>
      </c>
      <c r="BO19" s="22">
        <f t="shared" si="35"/>
        <v>170</v>
      </c>
      <c r="BP19" s="22">
        <f t="shared" si="35"/>
        <v>170</v>
      </c>
      <c r="BQ19" s="22">
        <f t="shared" si="35"/>
        <v>170</v>
      </c>
      <c r="BR19" s="22">
        <f t="shared" si="35"/>
        <v>170</v>
      </c>
    </row>
    <row r="20" spans="1:70" ht="16.5">
      <c r="A20" s="81" t="s">
        <v>432</v>
      </c>
      <c r="B20" s="72" t="s">
        <v>288</v>
      </c>
      <c r="C20" s="72" t="s">
        <v>384</v>
      </c>
      <c r="D20" s="72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6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46</v>
      </c>
      <c r="O20" s="46">
        <v>6</v>
      </c>
      <c r="P20" s="2">
        <v>16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8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42</v>
      </c>
      <c r="W20" s="46"/>
      <c r="X20" s="65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19</v>
      </c>
      <c r="AB20" s="61">
        <v>10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169</v>
      </c>
      <c r="AJ20" s="3">
        <f t="shared" si="1"/>
        <v>16</v>
      </c>
      <c r="AK20" s="5">
        <f t="shared" si="2"/>
        <v>5</v>
      </c>
      <c r="AL20" s="41">
        <f t="shared" si="33"/>
        <v>169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55</v>
      </c>
      <c r="AR20">
        <f t="shared" si="7"/>
        <v>0</v>
      </c>
      <c r="AS20">
        <f t="shared" si="8"/>
        <v>46</v>
      </c>
      <c r="AT20">
        <f t="shared" si="9"/>
        <v>16</v>
      </c>
      <c r="AU20">
        <f t="shared" si="10"/>
        <v>0</v>
      </c>
      <c r="AV20">
        <f t="shared" si="11"/>
        <v>0</v>
      </c>
      <c r="AW20">
        <f t="shared" si="12"/>
        <v>42</v>
      </c>
      <c r="AX20">
        <f t="shared" si="13"/>
        <v>0</v>
      </c>
      <c r="AY20">
        <f t="shared" si="14"/>
        <v>0</v>
      </c>
      <c r="AZ20">
        <f t="shared" si="15"/>
        <v>10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55</v>
      </c>
      <c r="BE20" s="22">
        <f t="shared" ref="BE20:BR20" si="36">BD20+LARGE($AO20:$BC20,BE$4)</f>
        <v>101</v>
      </c>
      <c r="BF20" s="22">
        <f t="shared" si="36"/>
        <v>143</v>
      </c>
      <c r="BG20" s="22">
        <f t="shared" si="36"/>
        <v>159</v>
      </c>
      <c r="BH20" s="22">
        <f t="shared" si="36"/>
        <v>169</v>
      </c>
      <c r="BI20" s="22">
        <f t="shared" si="36"/>
        <v>169</v>
      </c>
      <c r="BJ20" s="22">
        <f t="shared" si="36"/>
        <v>169</v>
      </c>
      <c r="BK20" s="22">
        <f t="shared" si="36"/>
        <v>169</v>
      </c>
      <c r="BL20" s="22">
        <f t="shared" si="36"/>
        <v>169</v>
      </c>
      <c r="BM20" s="22">
        <f t="shared" si="36"/>
        <v>169</v>
      </c>
      <c r="BN20" s="22">
        <f t="shared" si="36"/>
        <v>169</v>
      </c>
      <c r="BO20" s="22">
        <f t="shared" si="36"/>
        <v>169</v>
      </c>
      <c r="BP20" s="22">
        <f t="shared" si="36"/>
        <v>169</v>
      </c>
      <c r="BQ20" s="22">
        <f t="shared" si="36"/>
        <v>169</v>
      </c>
      <c r="BR20" s="22">
        <f t="shared" si="36"/>
        <v>169</v>
      </c>
    </row>
    <row r="21" spans="1:70" ht="16.5">
      <c r="A21" s="80" t="s">
        <v>1448</v>
      </c>
      <c r="B21" s="32" t="s">
        <v>1447</v>
      </c>
      <c r="C21" s="32" t="s">
        <v>744</v>
      </c>
      <c r="D21" s="32" t="s">
        <v>21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9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40</v>
      </c>
      <c r="O21" s="94">
        <v>2</v>
      </c>
      <c r="P21" s="2">
        <v>35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9</v>
      </c>
      <c r="T21" s="61">
        <v>25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65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165</v>
      </c>
      <c r="AJ21" s="3">
        <f t="shared" si="1"/>
        <v>17</v>
      </c>
      <c r="AK21" s="5">
        <f t="shared" si="2"/>
        <v>5</v>
      </c>
      <c r="AL21" s="41">
        <f t="shared" si="33"/>
        <v>165</v>
      </c>
      <c r="AM21" s="33">
        <f t="shared" si="3"/>
        <v>17</v>
      </c>
      <c r="AO21" s="22">
        <f t="shared" si="4"/>
        <v>10</v>
      </c>
      <c r="AP21">
        <f t="shared" si="5"/>
        <v>0</v>
      </c>
      <c r="AQ21">
        <f t="shared" si="6"/>
        <v>0</v>
      </c>
      <c r="AR21">
        <f t="shared" si="7"/>
        <v>55</v>
      </c>
      <c r="AS21">
        <f t="shared" si="8"/>
        <v>40</v>
      </c>
      <c r="AT21">
        <f t="shared" si="9"/>
        <v>35</v>
      </c>
      <c r="AU21">
        <f t="shared" si="10"/>
        <v>0</v>
      </c>
      <c r="AV21">
        <f t="shared" si="11"/>
        <v>25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55</v>
      </c>
      <c r="BE21" s="22">
        <f t="shared" ref="BE21:BR21" si="37">BD21+LARGE($AO21:$BC21,BE$4)</f>
        <v>95</v>
      </c>
      <c r="BF21" s="22">
        <f t="shared" si="37"/>
        <v>130</v>
      </c>
      <c r="BG21" s="22">
        <f t="shared" si="37"/>
        <v>155</v>
      </c>
      <c r="BH21" s="22">
        <f t="shared" si="37"/>
        <v>165</v>
      </c>
      <c r="BI21" s="22">
        <f t="shared" si="37"/>
        <v>165</v>
      </c>
      <c r="BJ21" s="22">
        <f t="shared" si="37"/>
        <v>165</v>
      </c>
      <c r="BK21" s="22">
        <f t="shared" si="37"/>
        <v>165</v>
      </c>
      <c r="BL21" s="22">
        <f t="shared" si="37"/>
        <v>165</v>
      </c>
      <c r="BM21" s="22">
        <f t="shared" si="37"/>
        <v>165</v>
      </c>
      <c r="BN21" s="22">
        <f t="shared" si="37"/>
        <v>165</v>
      </c>
      <c r="BO21" s="22">
        <f t="shared" si="37"/>
        <v>165</v>
      </c>
      <c r="BP21" s="22">
        <f t="shared" si="37"/>
        <v>165</v>
      </c>
      <c r="BQ21" s="22">
        <f t="shared" si="37"/>
        <v>165</v>
      </c>
      <c r="BR21" s="22">
        <f t="shared" si="37"/>
        <v>165</v>
      </c>
    </row>
    <row r="22" spans="1:70" ht="16.5">
      <c r="A22" s="81" t="s">
        <v>411</v>
      </c>
      <c r="B22" s="72" t="s">
        <v>346</v>
      </c>
      <c r="C22" s="72" t="s">
        <v>347</v>
      </c>
      <c r="D22" s="72" t="s">
        <v>42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18</v>
      </c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26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25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20</v>
      </c>
      <c r="S22" s="46">
        <v>12</v>
      </c>
      <c r="T22" s="61">
        <v>19</v>
      </c>
      <c r="U22" s="46">
        <v>14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32</v>
      </c>
      <c r="W22" s="46">
        <v>13</v>
      </c>
      <c r="X22" s="61">
        <v>17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16</v>
      </c>
      <c r="AB22" s="61">
        <v>13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94">
        <v>2</v>
      </c>
      <c r="AH22" s="2">
        <v>35</v>
      </c>
      <c r="AI22" s="40">
        <f t="shared" si="0"/>
        <v>162</v>
      </c>
      <c r="AJ22" s="3">
        <f t="shared" si="1"/>
        <v>18</v>
      </c>
      <c r="AK22" s="5">
        <f t="shared" si="2"/>
        <v>7</v>
      </c>
      <c r="AL22" s="41">
        <f t="shared" si="33"/>
        <v>162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26</v>
      </c>
      <c r="AT22">
        <f t="shared" si="9"/>
        <v>0</v>
      </c>
      <c r="AU22">
        <f t="shared" si="10"/>
        <v>20</v>
      </c>
      <c r="AV22">
        <f t="shared" si="11"/>
        <v>19</v>
      </c>
      <c r="AW22">
        <f t="shared" si="12"/>
        <v>32</v>
      </c>
      <c r="AX22">
        <f t="shared" si="13"/>
        <v>17</v>
      </c>
      <c r="AY22">
        <f t="shared" si="14"/>
        <v>0</v>
      </c>
      <c r="AZ22">
        <f t="shared" si="15"/>
        <v>13</v>
      </c>
      <c r="BA22">
        <f t="shared" si="16"/>
        <v>0</v>
      </c>
      <c r="BB22">
        <f t="shared" si="17"/>
        <v>0</v>
      </c>
      <c r="BC22">
        <f t="shared" si="18"/>
        <v>35</v>
      </c>
      <c r="BD22">
        <f t="shared" si="19"/>
        <v>35</v>
      </c>
      <c r="BE22" s="22">
        <f t="shared" ref="BE22:BR22" si="38">BD22+LARGE($AO22:$BC22,BE$4)</f>
        <v>67</v>
      </c>
      <c r="BF22" s="22">
        <f t="shared" si="38"/>
        <v>93</v>
      </c>
      <c r="BG22" s="22">
        <f t="shared" si="38"/>
        <v>113</v>
      </c>
      <c r="BH22" s="22">
        <f t="shared" si="38"/>
        <v>132</v>
      </c>
      <c r="BI22" s="22">
        <f t="shared" si="38"/>
        <v>149</v>
      </c>
      <c r="BJ22" s="22">
        <f t="shared" si="38"/>
        <v>162</v>
      </c>
      <c r="BK22" s="22">
        <f t="shared" si="38"/>
        <v>162</v>
      </c>
      <c r="BL22" s="22">
        <f t="shared" si="38"/>
        <v>162</v>
      </c>
      <c r="BM22" s="22">
        <f t="shared" si="38"/>
        <v>162</v>
      </c>
      <c r="BN22" s="22">
        <f t="shared" si="38"/>
        <v>162</v>
      </c>
      <c r="BO22" s="22">
        <f t="shared" si="38"/>
        <v>162</v>
      </c>
      <c r="BP22" s="22">
        <f t="shared" si="38"/>
        <v>162</v>
      </c>
      <c r="BQ22" s="22">
        <f t="shared" si="38"/>
        <v>162</v>
      </c>
      <c r="BR22" s="22">
        <f t="shared" si="38"/>
        <v>162</v>
      </c>
    </row>
    <row r="23" spans="1:70" ht="16.5">
      <c r="A23" s="81" t="s">
        <v>420</v>
      </c>
      <c r="B23" s="72" t="s">
        <v>364</v>
      </c>
      <c r="C23" s="72" t="s">
        <v>365</v>
      </c>
      <c r="D23" s="72" t="s">
        <v>54</v>
      </c>
      <c r="E23" s="6">
        <v>11</v>
      </c>
      <c r="F23" s="2">
        <v>10</v>
      </c>
      <c r="G23" s="4">
        <v>1</v>
      </c>
      <c r="H23" s="2">
        <v>55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6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94">
        <v>3</v>
      </c>
      <c r="P23" s="2">
        <v>20</v>
      </c>
      <c r="Q23" s="46">
        <v>32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14</v>
      </c>
      <c r="S23" s="46">
        <v>18</v>
      </c>
      <c r="T23" s="61">
        <v>11</v>
      </c>
      <c r="U23" s="46">
        <v>31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18</v>
      </c>
      <c r="W23" s="46">
        <v>19</v>
      </c>
      <c r="X23" s="61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24</v>
      </c>
      <c r="AB23" s="61">
        <v>10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119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158</v>
      </c>
      <c r="AJ23" s="3">
        <f t="shared" si="1"/>
        <v>19</v>
      </c>
      <c r="AK23" s="107">
        <f t="shared" si="2"/>
        <v>9</v>
      </c>
      <c r="AL23" s="41">
        <f t="shared" si="33"/>
        <v>158</v>
      </c>
      <c r="AM23" s="33">
        <f t="shared" si="3"/>
        <v>19</v>
      </c>
      <c r="AO23" s="22">
        <f t="shared" si="4"/>
        <v>10</v>
      </c>
      <c r="AP23">
        <f t="shared" si="5"/>
        <v>55</v>
      </c>
      <c r="AQ23">
        <f t="shared" si="6"/>
        <v>0</v>
      </c>
      <c r="AR23">
        <f t="shared" si="7"/>
        <v>10</v>
      </c>
      <c r="AS23">
        <f t="shared" si="8"/>
        <v>0</v>
      </c>
      <c r="AT23">
        <f t="shared" si="9"/>
        <v>20</v>
      </c>
      <c r="AU23">
        <f t="shared" si="10"/>
        <v>14</v>
      </c>
      <c r="AV23">
        <f t="shared" si="11"/>
        <v>11</v>
      </c>
      <c r="AW23">
        <f t="shared" si="12"/>
        <v>18</v>
      </c>
      <c r="AX23">
        <f t="shared" si="13"/>
        <v>10</v>
      </c>
      <c r="AY23">
        <f t="shared" si="14"/>
        <v>0</v>
      </c>
      <c r="AZ23">
        <f t="shared" si="15"/>
        <v>10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55</v>
      </c>
      <c r="BE23" s="22">
        <f t="shared" ref="BE23:BR23" si="39">BD23+LARGE($AO23:$BC23,BE$4)</f>
        <v>75</v>
      </c>
      <c r="BF23" s="22">
        <f t="shared" si="39"/>
        <v>93</v>
      </c>
      <c r="BG23" s="22">
        <f t="shared" si="39"/>
        <v>107</v>
      </c>
      <c r="BH23" s="22">
        <f t="shared" si="39"/>
        <v>118</v>
      </c>
      <c r="BI23" s="22">
        <f t="shared" si="39"/>
        <v>128</v>
      </c>
      <c r="BJ23" s="22">
        <f t="shared" si="39"/>
        <v>138</v>
      </c>
      <c r="BK23" s="22">
        <f t="shared" si="39"/>
        <v>148</v>
      </c>
      <c r="BL23" s="22">
        <f t="shared" si="39"/>
        <v>158</v>
      </c>
      <c r="BM23" s="22">
        <f t="shared" si="39"/>
        <v>158</v>
      </c>
      <c r="BN23" s="22">
        <f t="shared" si="39"/>
        <v>158</v>
      </c>
      <c r="BO23" s="22">
        <f t="shared" si="39"/>
        <v>158</v>
      </c>
      <c r="BP23" s="22">
        <f t="shared" si="39"/>
        <v>158</v>
      </c>
      <c r="BQ23" s="22">
        <f t="shared" si="39"/>
        <v>158</v>
      </c>
      <c r="BR23" s="22">
        <f t="shared" si="39"/>
        <v>158</v>
      </c>
    </row>
    <row r="24" spans="1:70" ht="16.5">
      <c r="A24" s="81" t="s">
        <v>416</v>
      </c>
      <c r="B24" s="72" t="s">
        <v>356</v>
      </c>
      <c r="C24" s="72" t="s">
        <v>357</v>
      </c>
      <c r="D24" s="72" t="s">
        <v>20</v>
      </c>
      <c r="E24" s="6">
        <v>11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20</v>
      </c>
      <c r="M24" s="4">
        <v>17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27</v>
      </c>
      <c r="O24" s="46">
        <v>5</v>
      </c>
      <c r="P24" s="2">
        <v>20</v>
      </c>
      <c r="Q24" s="46">
        <v>12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34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>
        <v>8</v>
      </c>
      <c r="X24" s="61">
        <v>27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15</v>
      </c>
      <c r="AB24" s="61">
        <v>14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152</v>
      </c>
      <c r="AJ24" s="3">
        <f t="shared" si="1"/>
        <v>20</v>
      </c>
      <c r="AK24" s="5">
        <f t="shared" si="2"/>
        <v>7</v>
      </c>
      <c r="AL24" s="41">
        <f t="shared" si="33"/>
        <v>152</v>
      </c>
      <c r="AM24" s="33">
        <f t="shared" si="3"/>
        <v>20</v>
      </c>
      <c r="AO24" s="22">
        <f t="shared" si="4"/>
        <v>10</v>
      </c>
      <c r="AP24">
        <f t="shared" si="5"/>
        <v>0</v>
      </c>
      <c r="AQ24">
        <f t="shared" si="6"/>
        <v>0</v>
      </c>
      <c r="AR24">
        <f t="shared" si="7"/>
        <v>20</v>
      </c>
      <c r="AS24">
        <f t="shared" si="8"/>
        <v>27</v>
      </c>
      <c r="AT24">
        <f t="shared" si="9"/>
        <v>20</v>
      </c>
      <c r="AU24">
        <f t="shared" si="10"/>
        <v>34</v>
      </c>
      <c r="AV24">
        <f t="shared" si="11"/>
        <v>0</v>
      </c>
      <c r="AW24">
        <f t="shared" si="12"/>
        <v>0</v>
      </c>
      <c r="AX24">
        <f t="shared" si="13"/>
        <v>27</v>
      </c>
      <c r="AY24">
        <f t="shared" si="14"/>
        <v>0</v>
      </c>
      <c r="AZ24">
        <f t="shared" si="15"/>
        <v>14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34</v>
      </c>
      <c r="BE24" s="22">
        <f t="shared" ref="BE24:BR24" si="40">BD24+LARGE($AO24:$BC24,BE$4)</f>
        <v>61</v>
      </c>
      <c r="BF24" s="22">
        <f t="shared" si="40"/>
        <v>88</v>
      </c>
      <c r="BG24" s="22">
        <f t="shared" si="40"/>
        <v>108</v>
      </c>
      <c r="BH24" s="22">
        <f t="shared" si="40"/>
        <v>128</v>
      </c>
      <c r="BI24" s="22">
        <f t="shared" si="40"/>
        <v>142</v>
      </c>
      <c r="BJ24" s="22">
        <f t="shared" si="40"/>
        <v>152</v>
      </c>
      <c r="BK24" s="22">
        <f t="shared" si="40"/>
        <v>152</v>
      </c>
      <c r="BL24" s="22">
        <f t="shared" si="40"/>
        <v>152</v>
      </c>
      <c r="BM24" s="22">
        <f t="shared" si="40"/>
        <v>152</v>
      </c>
      <c r="BN24" s="22">
        <f t="shared" si="40"/>
        <v>152</v>
      </c>
      <c r="BO24" s="22">
        <f t="shared" si="40"/>
        <v>152</v>
      </c>
      <c r="BP24" s="22">
        <f t="shared" si="40"/>
        <v>152</v>
      </c>
      <c r="BQ24" s="22">
        <f t="shared" si="40"/>
        <v>152</v>
      </c>
      <c r="BR24" s="22">
        <f t="shared" si="40"/>
        <v>152</v>
      </c>
    </row>
    <row r="25" spans="1:70" ht="16.5">
      <c r="A25" s="81" t="s">
        <v>443</v>
      </c>
      <c r="B25" s="72" t="s">
        <v>400</v>
      </c>
      <c r="C25" s="72" t="s">
        <v>401</v>
      </c>
      <c r="D25" s="72" t="s">
        <v>41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4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8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42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16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28</v>
      </c>
      <c r="S25" s="46">
        <v>8</v>
      </c>
      <c r="T25" s="61">
        <v>27</v>
      </c>
      <c r="U25" s="46">
        <v>12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34</v>
      </c>
      <c r="W25" s="46"/>
      <c r="X25" s="65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65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141</v>
      </c>
      <c r="AJ25" s="3">
        <f t="shared" si="1"/>
        <v>21</v>
      </c>
      <c r="AK25" s="5">
        <f t="shared" si="2"/>
        <v>5</v>
      </c>
      <c r="AL25" s="41">
        <f t="shared" si="33"/>
        <v>141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10</v>
      </c>
      <c r="AR25">
        <f t="shared" si="7"/>
        <v>0</v>
      </c>
      <c r="AS25">
        <f t="shared" si="8"/>
        <v>42</v>
      </c>
      <c r="AT25">
        <f t="shared" si="9"/>
        <v>0</v>
      </c>
      <c r="AU25">
        <f t="shared" si="10"/>
        <v>28</v>
      </c>
      <c r="AV25">
        <f t="shared" si="11"/>
        <v>27</v>
      </c>
      <c r="AW25">
        <f t="shared" si="12"/>
        <v>34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42</v>
      </c>
      <c r="BE25" s="22">
        <f t="shared" ref="BE25:BR25" si="41">BD25+LARGE($AO25:$BC25,BE$4)</f>
        <v>76</v>
      </c>
      <c r="BF25" s="22">
        <f t="shared" si="41"/>
        <v>104</v>
      </c>
      <c r="BG25" s="22">
        <f t="shared" si="41"/>
        <v>131</v>
      </c>
      <c r="BH25" s="22">
        <f t="shared" si="41"/>
        <v>141</v>
      </c>
      <c r="BI25" s="22">
        <f t="shared" si="41"/>
        <v>141</v>
      </c>
      <c r="BJ25" s="22">
        <f t="shared" si="41"/>
        <v>141</v>
      </c>
      <c r="BK25" s="22">
        <f t="shared" si="41"/>
        <v>141</v>
      </c>
      <c r="BL25" s="22">
        <f t="shared" si="41"/>
        <v>141</v>
      </c>
      <c r="BM25" s="22">
        <f t="shared" si="41"/>
        <v>141</v>
      </c>
      <c r="BN25" s="22">
        <f t="shared" si="41"/>
        <v>141</v>
      </c>
      <c r="BO25" s="22">
        <f t="shared" si="41"/>
        <v>141</v>
      </c>
      <c r="BP25" s="22">
        <f t="shared" si="41"/>
        <v>141</v>
      </c>
      <c r="BQ25" s="22">
        <f t="shared" si="41"/>
        <v>141</v>
      </c>
      <c r="BR25" s="22">
        <f t="shared" si="41"/>
        <v>141</v>
      </c>
    </row>
    <row r="26" spans="1:70" ht="16.5">
      <c r="A26" s="81" t="s">
        <v>414</v>
      </c>
      <c r="B26" s="72" t="s">
        <v>352</v>
      </c>
      <c r="C26" s="72" t="s">
        <v>353</v>
      </c>
      <c r="D26" s="72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</v>
      </c>
      <c r="P26" s="2">
        <v>55</v>
      </c>
      <c r="Q26" s="46">
        <v>20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24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18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28</v>
      </c>
      <c r="W26" s="46"/>
      <c r="X26" s="65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65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127</v>
      </c>
      <c r="AJ26" s="3">
        <f t="shared" si="1"/>
        <v>22</v>
      </c>
      <c r="AK26" s="5">
        <f t="shared" si="2"/>
        <v>5</v>
      </c>
      <c r="AL26" s="41">
        <f t="shared" si="33"/>
        <v>127</v>
      </c>
      <c r="AM26" s="33">
        <f t="shared" si="3"/>
        <v>22</v>
      </c>
      <c r="AO26" s="22">
        <f t="shared" si="4"/>
        <v>0</v>
      </c>
      <c r="AP26">
        <f t="shared" si="5"/>
        <v>10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55</v>
      </c>
      <c r="AU26">
        <f t="shared" si="10"/>
        <v>24</v>
      </c>
      <c r="AV26">
        <f t="shared" si="11"/>
        <v>0</v>
      </c>
      <c r="AW26">
        <f t="shared" si="12"/>
        <v>28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55</v>
      </c>
      <c r="BE26" s="22">
        <f t="shared" ref="BE26:BR26" si="42">BD26+LARGE($AO26:$BC26,BE$4)</f>
        <v>83</v>
      </c>
      <c r="BF26" s="22">
        <f t="shared" si="42"/>
        <v>107</v>
      </c>
      <c r="BG26" s="22">
        <f t="shared" si="42"/>
        <v>117</v>
      </c>
      <c r="BH26" s="22">
        <f t="shared" si="42"/>
        <v>127</v>
      </c>
      <c r="BI26" s="22">
        <f t="shared" si="42"/>
        <v>127</v>
      </c>
      <c r="BJ26" s="22">
        <f t="shared" si="42"/>
        <v>127</v>
      </c>
      <c r="BK26" s="22">
        <f t="shared" si="42"/>
        <v>127</v>
      </c>
      <c r="BL26" s="22">
        <f t="shared" si="42"/>
        <v>127</v>
      </c>
      <c r="BM26" s="22">
        <f t="shared" si="42"/>
        <v>127</v>
      </c>
      <c r="BN26" s="22">
        <f t="shared" si="42"/>
        <v>127</v>
      </c>
      <c r="BO26" s="22">
        <f t="shared" si="42"/>
        <v>127</v>
      </c>
      <c r="BP26" s="22">
        <f t="shared" si="42"/>
        <v>127</v>
      </c>
      <c r="BQ26" s="22">
        <f t="shared" si="42"/>
        <v>127</v>
      </c>
      <c r="BR26" s="22">
        <f t="shared" si="42"/>
        <v>127</v>
      </c>
    </row>
    <row r="27" spans="1:70" ht="16.5">
      <c r="A27" s="80" t="s">
        <v>1491</v>
      </c>
      <c r="B27" s="32" t="s">
        <v>1492</v>
      </c>
      <c r="C27" s="32" t="s">
        <v>1490</v>
      </c>
      <c r="D27" s="32" t="s">
        <v>220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29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15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65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27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21</v>
      </c>
      <c r="W27" s="46"/>
      <c r="X27" s="65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3</v>
      </c>
      <c r="Z27" s="2">
        <v>20</v>
      </c>
      <c r="AA27" s="46"/>
      <c r="AB27" s="65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>
        <v>2</v>
      </c>
      <c r="AD27" s="91">
        <v>35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>
        <v>2</v>
      </c>
      <c r="AH27" s="2">
        <v>35</v>
      </c>
      <c r="AI27" s="40">
        <f t="shared" si="0"/>
        <v>126</v>
      </c>
      <c r="AJ27" s="3">
        <f t="shared" si="1"/>
        <v>23</v>
      </c>
      <c r="AK27" s="5">
        <f t="shared" si="2"/>
        <v>5</v>
      </c>
      <c r="AL27" s="41">
        <f t="shared" si="33"/>
        <v>126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15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21</v>
      </c>
      <c r="AX27">
        <f t="shared" si="13"/>
        <v>0</v>
      </c>
      <c r="AY27">
        <f t="shared" si="14"/>
        <v>20</v>
      </c>
      <c r="AZ27">
        <f t="shared" si="15"/>
        <v>0</v>
      </c>
      <c r="BA27">
        <f t="shared" si="16"/>
        <v>35</v>
      </c>
      <c r="BB27">
        <f t="shared" si="17"/>
        <v>0</v>
      </c>
      <c r="BC27">
        <f t="shared" si="18"/>
        <v>35</v>
      </c>
      <c r="BD27">
        <f t="shared" si="19"/>
        <v>35</v>
      </c>
      <c r="BE27" s="22">
        <f t="shared" ref="BE27:BR27" si="43">BD27+LARGE($AO27:$BC27,BE$4)</f>
        <v>70</v>
      </c>
      <c r="BF27" s="22">
        <f t="shared" si="43"/>
        <v>91</v>
      </c>
      <c r="BG27" s="22">
        <f t="shared" si="43"/>
        <v>111</v>
      </c>
      <c r="BH27" s="22">
        <f t="shared" si="43"/>
        <v>126</v>
      </c>
      <c r="BI27" s="22">
        <f t="shared" si="43"/>
        <v>126</v>
      </c>
      <c r="BJ27" s="22">
        <f t="shared" si="43"/>
        <v>126</v>
      </c>
      <c r="BK27" s="22">
        <f t="shared" si="43"/>
        <v>126</v>
      </c>
      <c r="BL27" s="22">
        <f t="shared" si="43"/>
        <v>126</v>
      </c>
      <c r="BM27" s="22">
        <f t="shared" si="43"/>
        <v>126</v>
      </c>
      <c r="BN27" s="22">
        <f t="shared" si="43"/>
        <v>126</v>
      </c>
      <c r="BO27" s="22">
        <f t="shared" si="43"/>
        <v>126</v>
      </c>
      <c r="BP27" s="22">
        <f t="shared" si="43"/>
        <v>126</v>
      </c>
      <c r="BQ27" s="22">
        <f t="shared" si="43"/>
        <v>126</v>
      </c>
      <c r="BR27" s="22">
        <f t="shared" si="43"/>
        <v>126</v>
      </c>
    </row>
    <row r="28" spans="1:70" ht="16.5">
      <c r="A28" s="81" t="s">
        <v>446</v>
      </c>
      <c r="B28" s="72" t="s">
        <v>405</v>
      </c>
      <c r="C28" s="72" t="s">
        <v>332</v>
      </c>
      <c r="D28" s="72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5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24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20</v>
      </c>
      <c r="O28" s="46">
        <v>6</v>
      </c>
      <c r="P28" s="2">
        <v>16</v>
      </c>
      <c r="Q28" s="46">
        <v>28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17</v>
      </c>
      <c r="S28" s="46">
        <v>13</v>
      </c>
      <c r="T28" s="61">
        <v>17</v>
      </c>
      <c r="U28" s="46">
        <v>26</v>
      </c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22</v>
      </c>
      <c r="W28" s="46">
        <v>17</v>
      </c>
      <c r="X28" s="91">
        <v>12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18</v>
      </c>
      <c r="AB28" s="61">
        <v>11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125</v>
      </c>
      <c r="AJ28" s="3">
        <f t="shared" si="1"/>
        <v>24</v>
      </c>
      <c r="AK28" s="5">
        <f t="shared" si="2"/>
        <v>8</v>
      </c>
      <c r="AL28" s="41">
        <f t="shared" si="33"/>
        <v>125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10</v>
      </c>
      <c r="AR28">
        <f t="shared" si="7"/>
        <v>0</v>
      </c>
      <c r="AS28">
        <f t="shared" si="8"/>
        <v>20</v>
      </c>
      <c r="AT28">
        <f t="shared" si="9"/>
        <v>16</v>
      </c>
      <c r="AU28">
        <f t="shared" si="10"/>
        <v>17</v>
      </c>
      <c r="AV28">
        <f t="shared" si="11"/>
        <v>17</v>
      </c>
      <c r="AW28">
        <f t="shared" si="12"/>
        <v>22</v>
      </c>
      <c r="AX28">
        <f t="shared" si="13"/>
        <v>12</v>
      </c>
      <c r="AY28">
        <f t="shared" si="14"/>
        <v>0</v>
      </c>
      <c r="AZ28">
        <f t="shared" si="15"/>
        <v>11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22</v>
      </c>
      <c r="BE28" s="22">
        <f t="shared" ref="BE28:BR28" si="44">BD28+LARGE($AO28:$BC28,BE$4)</f>
        <v>42</v>
      </c>
      <c r="BF28" s="22">
        <f t="shared" si="44"/>
        <v>59</v>
      </c>
      <c r="BG28" s="22">
        <f t="shared" si="44"/>
        <v>76</v>
      </c>
      <c r="BH28" s="22">
        <f t="shared" si="44"/>
        <v>92</v>
      </c>
      <c r="BI28" s="22">
        <f t="shared" si="44"/>
        <v>104</v>
      </c>
      <c r="BJ28" s="22">
        <f t="shared" si="44"/>
        <v>115</v>
      </c>
      <c r="BK28" s="22">
        <f t="shared" si="44"/>
        <v>125</v>
      </c>
      <c r="BL28" s="22">
        <f t="shared" si="44"/>
        <v>125</v>
      </c>
      <c r="BM28" s="22">
        <f t="shared" si="44"/>
        <v>125</v>
      </c>
      <c r="BN28" s="22">
        <f t="shared" si="44"/>
        <v>125</v>
      </c>
      <c r="BO28" s="22">
        <f t="shared" si="44"/>
        <v>125</v>
      </c>
      <c r="BP28" s="22">
        <f t="shared" si="44"/>
        <v>125</v>
      </c>
      <c r="BQ28" s="22">
        <f t="shared" si="44"/>
        <v>125</v>
      </c>
      <c r="BR28" s="22">
        <f t="shared" si="44"/>
        <v>125</v>
      </c>
    </row>
    <row r="29" spans="1:70" ht="16.5">
      <c r="A29" s="81" t="s">
        <v>421</v>
      </c>
      <c r="B29" s="72" t="s">
        <v>366</v>
      </c>
      <c r="C29" s="72" t="s">
        <v>367</v>
      </c>
      <c r="D29" s="72" t="s">
        <v>43</v>
      </c>
      <c r="E29" s="6">
        <v>14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2</v>
      </c>
      <c r="J29" s="2">
        <v>35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38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10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36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10</v>
      </c>
      <c r="S29" s="46"/>
      <c r="T29" s="65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36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15</v>
      </c>
      <c r="W29" s="46">
        <v>22</v>
      </c>
      <c r="X29" s="61">
        <v>10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25</v>
      </c>
      <c r="AB29" s="61">
        <v>10</v>
      </c>
      <c r="AC29" s="46">
        <v>6</v>
      </c>
      <c r="AD29" s="91">
        <v>10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110</v>
      </c>
      <c r="AJ29" s="3">
        <f t="shared" si="1"/>
        <v>25</v>
      </c>
      <c r="AK29" s="5">
        <f t="shared" si="2"/>
        <v>8</v>
      </c>
      <c r="AL29" s="41">
        <f t="shared" si="33"/>
        <v>110</v>
      </c>
      <c r="AM29" s="33">
        <f t="shared" si="3"/>
        <v>25</v>
      </c>
      <c r="AO29" s="22">
        <f t="shared" si="4"/>
        <v>10</v>
      </c>
      <c r="AP29">
        <f t="shared" si="5"/>
        <v>0</v>
      </c>
      <c r="AQ29">
        <f t="shared" si="6"/>
        <v>35</v>
      </c>
      <c r="AR29">
        <f t="shared" si="7"/>
        <v>0</v>
      </c>
      <c r="AS29">
        <f t="shared" si="8"/>
        <v>10</v>
      </c>
      <c r="AT29">
        <f t="shared" si="9"/>
        <v>0</v>
      </c>
      <c r="AU29">
        <f t="shared" si="10"/>
        <v>10</v>
      </c>
      <c r="AV29">
        <f t="shared" si="11"/>
        <v>0</v>
      </c>
      <c r="AW29">
        <f t="shared" si="12"/>
        <v>15</v>
      </c>
      <c r="AX29">
        <f t="shared" si="13"/>
        <v>10</v>
      </c>
      <c r="AY29">
        <f t="shared" si="14"/>
        <v>0</v>
      </c>
      <c r="AZ29">
        <f t="shared" si="15"/>
        <v>10</v>
      </c>
      <c r="BA29">
        <f t="shared" si="16"/>
        <v>10</v>
      </c>
      <c r="BB29">
        <f t="shared" si="17"/>
        <v>0</v>
      </c>
      <c r="BC29">
        <f t="shared" si="18"/>
        <v>0</v>
      </c>
      <c r="BD29">
        <f t="shared" si="19"/>
        <v>35</v>
      </c>
      <c r="BE29" s="22">
        <f t="shared" ref="BE29:BR29" si="45">BD29+LARGE($AO29:$BC29,BE$4)</f>
        <v>50</v>
      </c>
      <c r="BF29" s="22">
        <f t="shared" si="45"/>
        <v>60</v>
      </c>
      <c r="BG29" s="22">
        <f t="shared" si="45"/>
        <v>70</v>
      </c>
      <c r="BH29" s="22">
        <f t="shared" si="45"/>
        <v>80</v>
      </c>
      <c r="BI29" s="22">
        <f t="shared" si="45"/>
        <v>90</v>
      </c>
      <c r="BJ29" s="22">
        <f t="shared" si="45"/>
        <v>100</v>
      </c>
      <c r="BK29" s="22">
        <f t="shared" si="45"/>
        <v>110</v>
      </c>
      <c r="BL29" s="22">
        <f t="shared" si="45"/>
        <v>110</v>
      </c>
      <c r="BM29" s="22">
        <f t="shared" si="45"/>
        <v>110</v>
      </c>
      <c r="BN29" s="22">
        <f t="shared" si="45"/>
        <v>110</v>
      </c>
      <c r="BO29" s="22">
        <f t="shared" si="45"/>
        <v>110</v>
      </c>
      <c r="BP29" s="22">
        <f t="shared" si="45"/>
        <v>110</v>
      </c>
      <c r="BQ29" s="22">
        <f t="shared" si="45"/>
        <v>110</v>
      </c>
      <c r="BR29" s="22">
        <f t="shared" si="45"/>
        <v>110</v>
      </c>
    </row>
    <row r="30" spans="1:70" ht="16.5">
      <c r="A30" s="81" t="s">
        <v>426</v>
      </c>
      <c r="B30" s="72" t="s">
        <v>237</v>
      </c>
      <c r="C30" s="72" t="s">
        <v>375</v>
      </c>
      <c r="D30" s="72" t="s">
        <v>43</v>
      </c>
      <c r="E30" s="6">
        <v>13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30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16</v>
      </c>
      <c r="S30" s="46">
        <v>10</v>
      </c>
      <c r="T30" s="61">
        <v>23</v>
      </c>
      <c r="U30" s="46">
        <v>20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26</v>
      </c>
      <c r="W30" s="46">
        <v>12</v>
      </c>
      <c r="X30" s="91">
        <v>19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17</v>
      </c>
      <c r="AB30" s="61">
        <v>12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106</v>
      </c>
      <c r="AJ30" s="3">
        <f t="shared" si="1"/>
        <v>26</v>
      </c>
      <c r="AK30" s="5">
        <f t="shared" si="2"/>
        <v>6</v>
      </c>
      <c r="AL30" s="41">
        <f t="shared" si="33"/>
        <v>106</v>
      </c>
      <c r="AM30" s="33">
        <f t="shared" si="3"/>
        <v>26</v>
      </c>
      <c r="AO30" s="22">
        <f t="shared" si="4"/>
        <v>10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16</v>
      </c>
      <c r="AV30">
        <f t="shared" si="11"/>
        <v>23</v>
      </c>
      <c r="AW30">
        <f t="shared" si="12"/>
        <v>26</v>
      </c>
      <c r="AX30">
        <f t="shared" si="13"/>
        <v>19</v>
      </c>
      <c r="AY30">
        <f t="shared" si="14"/>
        <v>0</v>
      </c>
      <c r="AZ30">
        <f t="shared" si="15"/>
        <v>12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26</v>
      </c>
      <c r="BE30" s="22">
        <f t="shared" ref="BE30:BR30" si="46">BD30+LARGE($AO30:$BC30,BE$4)</f>
        <v>49</v>
      </c>
      <c r="BF30" s="22">
        <f t="shared" si="46"/>
        <v>68</v>
      </c>
      <c r="BG30" s="22">
        <f t="shared" si="46"/>
        <v>84</v>
      </c>
      <c r="BH30" s="22">
        <f t="shared" si="46"/>
        <v>96</v>
      </c>
      <c r="BI30" s="22">
        <f t="shared" si="46"/>
        <v>106</v>
      </c>
      <c r="BJ30" s="22">
        <f t="shared" si="46"/>
        <v>106</v>
      </c>
      <c r="BK30" s="22">
        <f t="shared" si="46"/>
        <v>106</v>
      </c>
      <c r="BL30" s="22">
        <f t="shared" si="46"/>
        <v>106</v>
      </c>
      <c r="BM30" s="22">
        <f t="shared" si="46"/>
        <v>106</v>
      </c>
      <c r="BN30" s="22">
        <f t="shared" si="46"/>
        <v>106</v>
      </c>
      <c r="BO30" s="22">
        <f t="shared" si="46"/>
        <v>106</v>
      </c>
      <c r="BP30" s="22">
        <f t="shared" si="46"/>
        <v>106</v>
      </c>
      <c r="BQ30" s="22">
        <f t="shared" si="46"/>
        <v>106</v>
      </c>
      <c r="BR30" s="22">
        <f t="shared" si="46"/>
        <v>106</v>
      </c>
    </row>
    <row r="31" spans="1:70" ht="16.5">
      <c r="A31" s="80" t="s">
        <v>1652</v>
      </c>
      <c r="B31" s="32" t="s">
        <v>1112</v>
      </c>
      <c r="C31" s="32" t="s">
        <v>1651</v>
      </c>
      <c r="D31" s="32" t="s">
        <v>220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15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30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1</v>
      </c>
      <c r="Z31" s="2">
        <v>55</v>
      </c>
      <c r="AA31" s="46"/>
      <c r="AB31" s="65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>
        <v>4</v>
      </c>
      <c r="AD31" s="91">
        <v>20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105</v>
      </c>
      <c r="AJ31" s="3">
        <f t="shared" si="1"/>
        <v>27</v>
      </c>
      <c r="AK31" s="5">
        <f t="shared" si="2"/>
        <v>3</v>
      </c>
      <c r="AL31" s="41">
        <f t="shared" si="33"/>
        <v>105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30</v>
      </c>
      <c r="AX31">
        <f t="shared" si="13"/>
        <v>0</v>
      </c>
      <c r="AY31">
        <f t="shared" si="14"/>
        <v>55</v>
      </c>
      <c r="AZ31">
        <f t="shared" si="15"/>
        <v>0</v>
      </c>
      <c r="BA31">
        <f t="shared" si="16"/>
        <v>20</v>
      </c>
      <c r="BB31">
        <f t="shared" si="17"/>
        <v>0</v>
      </c>
      <c r="BC31">
        <f t="shared" si="18"/>
        <v>0</v>
      </c>
      <c r="BD31">
        <f t="shared" si="19"/>
        <v>55</v>
      </c>
      <c r="BE31" s="22">
        <f t="shared" ref="BE31:BR31" si="47">BD31+LARGE($AO31:$BC31,BE$4)</f>
        <v>85</v>
      </c>
      <c r="BF31" s="22">
        <f t="shared" si="47"/>
        <v>105</v>
      </c>
      <c r="BG31" s="22">
        <f t="shared" si="47"/>
        <v>105</v>
      </c>
      <c r="BH31" s="22">
        <f t="shared" si="47"/>
        <v>105</v>
      </c>
      <c r="BI31" s="22">
        <f t="shared" si="47"/>
        <v>105</v>
      </c>
      <c r="BJ31" s="22">
        <f t="shared" si="47"/>
        <v>105</v>
      </c>
      <c r="BK31" s="22">
        <f t="shared" si="47"/>
        <v>105</v>
      </c>
      <c r="BL31" s="22">
        <f t="shared" si="47"/>
        <v>105</v>
      </c>
      <c r="BM31" s="22">
        <f t="shared" si="47"/>
        <v>105</v>
      </c>
      <c r="BN31" s="22">
        <f t="shared" si="47"/>
        <v>105</v>
      </c>
      <c r="BO31" s="22">
        <f t="shared" si="47"/>
        <v>105</v>
      </c>
      <c r="BP31" s="22">
        <f t="shared" si="47"/>
        <v>105</v>
      </c>
      <c r="BQ31" s="22">
        <f t="shared" si="47"/>
        <v>105</v>
      </c>
      <c r="BR31" s="22">
        <f t="shared" si="47"/>
        <v>105</v>
      </c>
    </row>
    <row r="32" spans="1:70" ht="16.5">
      <c r="A32" s="81" t="s">
        <v>445</v>
      </c>
      <c r="B32" s="72" t="s">
        <v>378</v>
      </c>
      <c r="C32" s="72" t="s">
        <v>404</v>
      </c>
      <c r="D32" s="72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5</v>
      </c>
      <c r="J32" s="2">
        <v>10</v>
      </c>
      <c r="K32" s="4">
        <v>4</v>
      </c>
      <c r="L32" s="2">
        <v>10</v>
      </c>
      <c r="M32" s="4">
        <v>19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25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8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42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13</v>
      </c>
      <c r="AB32" s="61">
        <v>17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104</v>
      </c>
      <c r="AJ32" s="3">
        <f t="shared" si="1"/>
        <v>28</v>
      </c>
      <c r="AK32" s="5">
        <f t="shared" si="2"/>
        <v>5</v>
      </c>
      <c r="AL32" s="41">
        <f t="shared" si="33"/>
        <v>104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10</v>
      </c>
      <c r="AR32">
        <f t="shared" si="7"/>
        <v>10</v>
      </c>
      <c r="AS32">
        <f t="shared" si="8"/>
        <v>25</v>
      </c>
      <c r="AT32">
        <f t="shared" si="9"/>
        <v>0</v>
      </c>
      <c r="AU32">
        <f t="shared" si="10"/>
        <v>42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17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42</v>
      </c>
      <c r="BE32" s="22">
        <f t="shared" ref="BE32:BR32" si="48">BD32+LARGE($AO32:$BC32,BE$4)</f>
        <v>67</v>
      </c>
      <c r="BF32" s="22">
        <f t="shared" si="48"/>
        <v>84</v>
      </c>
      <c r="BG32" s="22">
        <f t="shared" si="48"/>
        <v>94</v>
      </c>
      <c r="BH32" s="22">
        <f t="shared" si="48"/>
        <v>104</v>
      </c>
      <c r="BI32" s="22">
        <f t="shared" si="48"/>
        <v>104</v>
      </c>
      <c r="BJ32" s="22">
        <f t="shared" si="48"/>
        <v>104</v>
      </c>
      <c r="BK32" s="22">
        <f t="shared" si="48"/>
        <v>104</v>
      </c>
      <c r="BL32" s="22">
        <f t="shared" si="48"/>
        <v>104</v>
      </c>
      <c r="BM32" s="22">
        <f t="shared" si="48"/>
        <v>104</v>
      </c>
      <c r="BN32" s="22">
        <f t="shared" si="48"/>
        <v>104</v>
      </c>
      <c r="BO32" s="22">
        <f t="shared" si="48"/>
        <v>104</v>
      </c>
      <c r="BP32" s="22">
        <f t="shared" si="48"/>
        <v>104</v>
      </c>
      <c r="BQ32" s="22">
        <f t="shared" si="48"/>
        <v>104</v>
      </c>
      <c r="BR32" s="22">
        <f t="shared" si="48"/>
        <v>104</v>
      </c>
    </row>
    <row r="33" spans="1:70" ht="16.5">
      <c r="A33" s="80" t="s">
        <v>1521</v>
      </c>
      <c r="B33" s="32" t="s">
        <v>318</v>
      </c>
      <c r="C33" s="32" t="s">
        <v>1520</v>
      </c>
      <c r="D33" s="32" t="s">
        <v>105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>
        <v>1</v>
      </c>
      <c r="P33" s="2">
        <v>70</v>
      </c>
      <c r="Q33" s="46">
        <v>13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32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102</v>
      </c>
      <c r="AJ33" s="3">
        <f t="shared" si="1"/>
        <v>29</v>
      </c>
      <c r="AK33" s="5">
        <f t="shared" si="2"/>
        <v>2</v>
      </c>
      <c r="AL33" s="41">
        <f t="shared" si="33"/>
        <v>102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70</v>
      </c>
      <c r="AU33">
        <f t="shared" si="10"/>
        <v>32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70</v>
      </c>
      <c r="BE33" s="22">
        <f t="shared" ref="BE33:BR33" si="49">BD33+LARGE($AO33:$BC33,BE$4)</f>
        <v>102</v>
      </c>
      <c r="BF33" s="22">
        <f t="shared" si="49"/>
        <v>102</v>
      </c>
      <c r="BG33" s="22">
        <f t="shared" si="49"/>
        <v>102</v>
      </c>
      <c r="BH33" s="22">
        <f t="shared" si="49"/>
        <v>102</v>
      </c>
      <c r="BI33" s="22">
        <f t="shared" si="49"/>
        <v>102</v>
      </c>
      <c r="BJ33" s="22">
        <f t="shared" si="49"/>
        <v>102</v>
      </c>
      <c r="BK33" s="22">
        <f t="shared" si="49"/>
        <v>102</v>
      </c>
      <c r="BL33" s="22">
        <f t="shared" si="49"/>
        <v>102</v>
      </c>
      <c r="BM33" s="22">
        <f t="shared" si="49"/>
        <v>102</v>
      </c>
      <c r="BN33" s="22">
        <f t="shared" si="49"/>
        <v>102</v>
      </c>
      <c r="BO33" s="22">
        <f t="shared" si="49"/>
        <v>102</v>
      </c>
      <c r="BP33" s="22">
        <f t="shared" si="49"/>
        <v>102</v>
      </c>
      <c r="BQ33" s="22">
        <f t="shared" si="49"/>
        <v>102</v>
      </c>
      <c r="BR33" s="22">
        <f t="shared" si="49"/>
        <v>102</v>
      </c>
    </row>
    <row r="34" spans="1:70" ht="16.5">
      <c r="A34" s="81" t="s">
        <v>418</v>
      </c>
      <c r="B34" s="72" t="s">
        <v>360</v>
      </c>
      <c r="C34" s="72" t="s">
        <v>361</v>
      </c>
      <c r="D34" s="72" t="s">
        <v>54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>
        <v>8</v>
      </c>
      <c r="P34" s="2">
        <v>12</v>
      </c>
      <c r="Q34" s="46">
        <v>26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19</v>
      </c>
      <c r="S34" s="46">
        <v>17</v>
      </c>
      <c r="T34" s="91">
        <v>12</v>
      </c>
      <c r="U34" s="46">
        <v>19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27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>
        <v>21</v>
      </c>
      <c r="AB34" s="91">
        <v>10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90</v>
      </c>
      <c r="AJ34" s="3">
        <f t="shared" si="1"/>
        <v>30</v>
      </c>
      <c r="AK34" s="5">
        <f t="shared" si="2"/>
        <v>6</v>
      </c>
      <c r="AL34" s="41">
        <f t="shared" si="33"/>
        <v>90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12</v>
      </c>
      <c r="AU34">
        <f t="shared" si="10"/>
        <v>19</v>
      </c>
      <c r="AV34">
        <f t="shared" si="11"/>
        <v>12</v>
      </c>
      <c r="AW34">
        <f t="shared" si="12"/>
        <v>27</v>
      </c>
      <c r="AX34">
        <f t="shared" si="13"/>
        <v>0</v>
      </c>
      <c r="AY34">
        <f t="shared" si="14"/>
        <v>0</v>
      </c>
      <c r="AZ34">
        <f t="shared" si="15"/>
        <v>10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27</v>
      </c>
      <c r="BE34" s="22">
        <f t="shared" ref="BE34:BR34" si="50">BD34+LARGE($AO34:$BC34,BE$4)</f>
        <v>46</v>
      </c>
      <c r="BF34" s="22">
        <f t="shared" si="50"/>
        <v>58</v>
      </c>
      <c r="BG34" s="22">
        <f t="shared" si="50"/>
        <v>70</v>
      </c>
      <c r="BH34" s="22">
        <f t="shared" si="50"/>
        <v>80</v>
      </c>
      <c r="BI34" s="22">
        <f t="shared" si="50"/>
        <v>90</v>
      </c>
      <c r="BJ34" s="22">
        <f t="shared" si="50"/>
        <v>90</v>
      </c>
      <c r="BK34" s="22">
        <f t="shared" si="50"/>
        <v>90</v>
      </c>
      <c r="BL34" s="22">
        <f t="shared" si="50"/>
        <v>90</v>
      </c>
      <c r="BM34" s="22">
        <f t="shared" si="50"/>
        <v>90</v>
      </c>
      <c r="BN34" s="22">
        <f t="shared" si="50"/>
        <v>90</v>
      </c>
      <c r="BO34" s="22">
        <f t="shared" si="50"/>
        <v>90</v>
      </c>
      <c r="BP34" s="22">
        <f t="shared" si="50"/>
        <v>90</v>
      </c>
      <c r="BQ34" s="22">
        <f t="shared" si="50"/>
        <v>90</v>
      </c>
      <c r="BR34" s="22">
        <f t="shared" si="50"/>
        <v>90</v>
      </c>
    </row>
    <row r="35" spans="1:70" ht="16.5">
      <c r="A35" s="81" t="s">
        <v>410</v>
      </c>
      <c r="B35" s="72" t="s">
        <v>344</v>
      </c>
      <c r="C35" s="72" t="s">
        <v>345</v>
      </c>
      <c r="D35" s="72" t="s">
        <v>219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5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40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31</v>
      </c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15</v>
      </c>
      <c r="S35" s="46">
        <v>23</v>
      </c>
      <c r="T35" s="91">
        <v>10</v>
      </c>
      <c r="U35" s="46">
        <v>28</v>
      </c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20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6</v>
      </c>
      <c r="Z35" s="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>
        <v>7</v>
      </c>
      <c r="AH35" s="2">
        <v>10</v>
      </c>
      <c r="AI35" s="40">
        <f t="shared" si="0"/>
        <v>85</v>
      </c>
      <c r="AJ35" s="3">
        <f t="shared" si="1"/>
        <v>31</v>
      </c>
      <c r="AK35" s="5">
        <f t="shared" si="2"/>
        <v>7</v>
      </c>
      <c r="AL35" s="41">
        <f t="shared" si="33"/>
        <v>85</v>
      </c>
      <c r="AM35" s="33">
        <f t="shared" si="3"/>
        <v>31</v>
      </c>
      <c r="AO35" s="22">
        <f t="shared" si="4"/>
        <v>0</v>
      </c>
      <c r="AP35">
        <f t="shared" si="5"/>
        <v>10</v>
      </c>
      <c r="AQ35">
        <f t="shared" si="6"/>
        <v>0</v>
      </c>
      <c r="AR35">
        <f t="shared" si="7"/>
        <v>0</v>
      </c>
      <c r="AS35">
        <f t="shared" si="8"/>
        <v>10</v>
      </c>
      <c r="AT35">
        <f t="shared" si="9"/>
        <v>0</v>
      </c>
      <c r="AU35">
        <f t="shared" si="10"/>
        <v>15</v>
      </c>
      <c r="AV35">
        <f t="shared" si="11"/>
        <v>10</v>
      </c>
      <c r="AW35">
        <f t="shared" si="12"/>
        <v>20</v>
      </c>
      <c r="AX35">
        <f t="shared" si="13"/>
        <v>0</v>
      </c>
      <c r="AY35">
        <f t="shared" si="14"/>
        <v>10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10</v>
      </c>
      <c r="BD35">
        <f t="shared" si="19"/>
        <v>20</v>
      </c>
      <c r="BE35" s="22">
        <f t="shared" ref="BE35:BR35" si="51">BD35+LARGE($AO35:$BC35,BE$4)</f>
        <v>35</v>
      </c>
      <c r="BF35" s="22">
        <f t="shared" si="51"/>
        <v>45</v>
      </c>
      <c r="BG35" s="22">
        <f t="shared" si="51"/>
        <v>55</v>
      </c>
      <c r="BH35" s="22">
        <f t="shared" si="51"/>
        <v>65</v>
      </c>
      <c r="BI35" s="22">
        <f t="shared" si="51"/>
        <v>75</v>
      </c>
      <c r="BJ35" s="22">
        <f t="shared" si="51"/>
        <v>85</v>
      </c>
      <c r="BK35" s="22">
        <f t="shared" si="51"/>
        <v>85</v>
      </c>
      <c r="BL35" s="22">
        <f t="shared" si="51"/>
        <v>85</v>
      </c>
      <c r="BM35" s="22">
        <f t="shared" si="51"/>
        <v>85</v>
      </c>
      <c r="BN35" s="22">
        <f t="shared" si="51"/>
        <v>85</v>
      </c>
      <c r="BO35" s="22">
        <f t="shared" si="51"/>
        <v>85</v>
      </c>
      <c r="BP35" s="22">
        <f t="shared" si="51"/>
        <v>85</v>
      </c>
      <c r="BQ35" s="22">
        <f t="shared" si="51"/>
        <v>85</v>
      </c>
      <c r="BR35" s="22">
        <f t="shared" si="51"/>
        <v>85</v>
      </c>
    </row>
    <row r="36" spans="1:70" ht="16.5">
      <c r="A36" s="80" t="s">
        <v>1444</v>
      </c>
      <c r="B36" s="32" t="s">
        <v>400</v>
      </c>
      <c r="C36" s="32" t="s">
        <v>772</v>
      </c>
      <c r="D36" s="32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1</v>
      </c>
      <c r="H36" s="2">
        <v>55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9</v>
      </c>
      <c r="L36" s="2">
        <v>10</v>
      </c>
      <c r="M36" s="4">
        <v>39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10</v>
      </c>
      <c r="O36" s="46">
        <v>9</v>
      </c>
      <c r="P36" s="2">
        <v>10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85</v>
      </c>
      <c r="AJ36" s="3">
        <f t="shared" si="1"/>
        <v>31</v>
      </c>
      <c r="AK36" s="5">
        <f t="shared" si="2"/>
        <v>4</v>
      </c>
      <c r="AL36" s="41">
        <f t="shared" si="33"/>
        <v>85</v>
      </c>
      <c r="AM36" s="33">
        <f t="shared" si="3"/>
        <v>31</v>
      </c>
      <c r="AO36" s="22">
        <f t="shared" si="4"/>
        <v>0</v>
      </c>
      <c r="AP36">
        <f t="shared" si="5"/>
        <v>55</v>
      </c>
      <c r="AQ36">
        <f t="shared" si="6"/>
        <v>0</v>
      </c>
      <c r="AR36">
        <f t="shared" si="7"/>
        <v>10</v>
      </c>
      <c r="AS36">
        <f t="shared" si="8"/>
        <v>10</v>
      </c>
      <c r="AT36">
        <f t="shared" si="9"/>
        <v>10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55</v>
      </c>
      <c r="BE36" s="22">
        <f t="shared" ref="BE36:BR36" si="52">BD36+LARGE($AO36:$BC36,BE$4)</f>
        <v>65</v>
      </c>
      <c r="BF36" s="22">
        <f t="shared" si="52"/>
        <v>75</v>
      </c>
      <c r="BG36" s="22">
        <f t="shared" si="52"/>
        <v>85</v>
      </c>
      <c r="BH36" s="22">
        <f t="shared" si="52"/>
        <v>85</v>
      </c>
      <c r="BI36" s="22">
        <f t="shared" si="52"/>
        <v>85</v>
      </c>
      <c r="BJ36" s="22">
        <f t="shared" si="52"/>
        <v>85</v>
      </c>
      <c r="BK36" s="22">
        <f t="shared" si="52"/>
        <v>85</v>
      </c>
      <c r="BL36" s="22">
        <f t="shared" si="52"/>
        <v>85</v>
      </c>
      <c r="BM36" s="22">
        <f t="shared" si="52"/>
        <v>85</v>
      </c>
      <c r="BN36" s="22">
        <f t="shared" si="52"/>
        <v>85</v>
      </c>
      <c r="BO36" s="22">
        <f t="shared" si="52"/>
        <v>85</v>
      </c>
      <c r="BP36" s="22">
        <f t="shared" si="52"/>
        <v>85</v>
      </c>
      <c r="BQ36" s="22">
        <f t="shared" si="52"/>
        <v>85</v>
      </c>
      <c r="BR36" s="22">
        <f t="shared" si="52"/>
        <v>85</v>
      </c>
    </row>
    <row r="37" spans="1:70" ht="16.5">
      <c r="A37" s="81" t="s">
        <v>431</v>
      </c>
      <c r="B37" s="72" t="s">
        <v>382</v>
      </c>
      <c r="C37" s="72" t="s">
        <v>383</v>
      </c>
      <c r="D37" s="72" t="s">
        <v>39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9</v>
      </c>
      <c r="J37" s="2">
        <v>10</v>
      </c>
      <c r="K37" s="4">
        <v>6</v>
      </c>
      <c r="L37" s="2">
        <v>10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27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18</v>
      </c>
      <c r="S37" s="46">
        <v>20</v>
      </c>
      <c r="T37" s="91">
        <v>10</v>
      </c>
      <c r="U37" s="46">
        <v>23</v>
      </c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23</v>
      </c>
      <c r="W37" s="46">
        <v>21</v>
      </c>
      <c r="X37" s="91">
        <v>10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81</v>
      </c>
      <c r="AJ37" s="3">
        <f t="shared" si="1"/>
        <v>33</v>
      </c>
      <c r="AK37" s="5">
        <f t="shared" si="2"/>
        <v>6</v>
      </c>
      <c r="AL37" s="41">
        <f t="shared" si="33"/>
        <v>81</v>
      </c>
      <c r="AM37" s="33">
        <f t="shared" si="3"/>
        <v>33</v>
      </c>
      <c r="AO37" s="22">
        <f t="shared" ref="AO37:AO72" si="53">F37</f>
        <v>0</v>
      </c>
      <c r="AP37">
        <f t="shared" ref="AP37:AP72" si="54">H37</f>
        <v>0</v>
      </c>
      <c r="AQ37">
        <f t="shared" ref="AQ37:AQ72" si="55">J37</f>
        <v>10</v>
      </c>
      <c r="AR37">
        <f t="shared" ref="AR37:AR72" si="56">L37</f>
        <v>10</v>
      </c>
      <c r="AS37">
        <f t="shared" ref="AS37:AS72" si="57">N37</f>
        <v>0</v>
      </c>
      <c r="AT37">
        <f t="shared" ref="AT37:AT72" si="58">P37</f>
        <v>0</v>
      </c>
      <c r="AU37">
        <f t="shared" ref="AU37:AU72" si="59">R37</f>
        <v>18</v>
      </c>
      <c r="AV37">
        <f t="shared" ref="AV37:AV72" si="60">T37</f>
        <v>10</v>
      </c>
      <c r="AW37">
        <f t="shared" ref="AW37:AW72" si="61">V37</f>
        <v>23</v>
      </c>
      <c r="AX37">
        <f t="shared" ref="AX37:AX72" si="62">X37</f>
        <v>10</v>
      </c>
      <c r="AY37">
        <f t="shared" ref="AY37:AY72" si="63">Z37</f>
        <v>0</v>
      </c>
      <c r="AZ37">
        <f t="shared" ref="AZ37:AZ72" si="64">AB37</f>
        <v>0</v>
      </c>
      <c r="BA37">
        <f t="shared" ref="BA37:BA72" si="65">AD37</f>
        <v>0</v>
      </c>
      <c r="BB37">
        <f t="shared" ref="BB37:BB72" si="66">AF37</f>
        <v>0</v>
      </c>
      <c r="BC37">
        <f t="shared" ref="BC37:BC72" si="67">AH37</f>
        <v>0</v>
      </c>
      <c r="BD37">
        <f t="shared" ref="BD37:BD72" si="68">LARGE($AO37:$BC37,BD$4)</f>
        <v>23</v>
      </c>
      <c r="BE37" s="22">
        <f t="shared" ref="BE37:BR37" si="69">BD37+LARGE($AO37:$BC37,BE$4)</f>
        <v>41</v>
      </c>
      <c r="BF37" s="22">
        <f t="shared" si="69"/>
        <v>51</v>
      </c>
      <c r="BG37" s="22">
        <f t="shared" si="69"/>
        <v>61</v>
      </c>
      <c r="BH37" s="22">
        <f t="shared" si="69"/>
        <v>71</v>
      </c>
      <c r="BI37" s="22">
        <f t="shared" si="69"/>
        <v>81</v>
      </c>
      <c r="BJ37" s="22">
        <f t="shared" si="69"/>
        <v>81</v>
      </c>
      <c r="BK37" s="22">
        <f t="shared" si="69"/>
        <v>81</v>
      </c>
      <c r="BL37" s="22">
        <f t="shared" si="69"/>
        <v>81</v>
      </c>
      <c r="BM37" s="22">
        <f t="shared" si="69"/>
        <v>81</v>
      </c>
      <c r="BN37" s="22">
        <f t="shared" si="69"/>
        <v>81</v>
      </c>
      <c r="BO37" s="22">
        <f t="shared" si="69"/>
        <v>81</v>
      </c>
      <c r="BP37" s="22">
        <f t="shared" si="69"/>
        <v>81</v>
      </c>
      <c r="BQ37" s="22">
        <f t="shared" si="69"/>
        <v>81</v>
      </c>
      <c r="BR37" s="22">
        <f t="shared" si="69"/>
        <v>81</v>
      </c>
    </row>
    <row r="38" spans="1:70" ht="16.5">
      <c r="A38" s="81" t="s">
        <v>429</v>
      </c>
      <c r="B38" s="72" t="s">
        <v>199</v>
      </c>
      <c r="C38" s="72" t="s">
        <v>380</v>
      </c>
      <c r="D38" s="72" t="s">
        <v>42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32</v>
      </c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12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21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23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30</v>
      </c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19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>
        <v>3</v>
      </c>
      <c r="AH38" s="2">
        <v>20</v>
      </c>
      <c r="AI38" s="40">
        <f t="shared" si="0"/>
        <v>74</v>
      </c>
      <c r="AJ38" s="3">
        <f t="shared" si="1"/>
        <v>34</v>
      </c>
      <c r="AK38" s="5">
        <f t="shared" si="2"/>
        <v>4</v>
      </c>
      <c r="AL38" s="41">
        <f t="shared" si="33"/>
        <v>74</v>
      </c>
      <c r="AM38" s="33">
        <f t="shared" si="3"/>
        <v>34</v>
      </c>
      <c r="AO38" s="22">
        <f t="shared" si="53"/>
        <v>0</v>
      </c>
      <c r="AP38">
        <f t="shared" si="54"/>
        <v>0</v>
      </c>
      <c r="AQ38">
        <f t="shared" si="55"/>
        <v>0</v>
      </c>
      <c r="AR38">
        <f t="shared" si="56"/>
        <v>0</v>
      </c>
      <c r="AS38">
        <f t="shared" si="57"/>
        <v>12</v>
      </c>
      <c r="AT38">
        <f t="shared" si="58"/>
        <v>0</v>
      </c>
      <c r="AU38">
        <f t="shared" si="59"/>
        <v>23</v>
      </c>
      <c r="AV38">
        <f t="shared" si="60"/>
        <v>0</v>
      </c>
      <c r="AW38">
        <f t="shared" si="61"/>
        <v>19</v>
      </c>
      <c r="AX38">
        <f t="shared" si="62"/>
        <v>0</v>
      </c>
      <c r="AY38">
        <f t="shared" si="63"/>
        <v>0</v>
      </c>
      <c r="AZ38">
        <f t="shared" si="64"/>
        <v>0</v>
      </c>
      <c r="BA38">
        <f t="shared" si="65"/>
        <v>0</v>
      </c>
      <c r="BB38">
        <f t="shared" si="66"/>
        <v>0</v>
      </c>
      <c r="BC38">
        <f t="shared" si="67"/>
        <v>20</v>
      </c>
      <c r="BD38">
        <f t="shared" si="68"/>
        <v>23</v>
      </c>
      <c r="BE38" s="22">
        <f t="shared" ref="BE38:BR38" si="70">BD38+LARGE($AO38:$BC38,BE$4)</f>
        <v>43</v>
      </c>
      <c r="BF38" s="22">
        <f t="shared" si="70"/>
        <v>62</v>
      </c>
      <c r="BG38" s="22">
        <f t="shared" si="70"/>
        <v>74</v>
      </c>
      <c r="BH38" s="22">
        <f t="shared" si="70"/>
        <v>74</v>
      </c>
      <c r="BI38" s="22">
        <f t="shared" si="70"/>
        <v>74</v>
      </c>
      <c r="BJ38" s="22">
        <f t="shared" si="70"/>
        <v>74</v>
      </c>
      <c r="BK38" s="22">
        <f t="shared" si="70"/>
        <v>74</v>
      </c>
      <c r="BL38" s="22">
        <f t="shared" si="70"/>
        <v>74</v>
      </c>
      <c r="BM38" s="22">
        <f t="shared" si="70"/>
        <v>74</v>
      </c>
      <c r="BN38" s="22">
        <f t="shared" si="70"/>
        <v>74</v>
      </c>
      <c r="BO38" s="22">
        <f t="shared" si="70"/>
        <v>74</v>
      </c>
      <c r="BP38" s="22">
        <f t="shared" si="70"/>
        <v>74</v>
      </c>
      <c r="BQ38" s="22">
        <f t="shared" si="70"/>
        <v>74</v>
      </c>
      <c r="BR38" s="22">
        <f t="shared" si="70"/>
        <v>74</v>
      </c>
    </row>
    <row r="39" spans="1:70" ht="16.5">
      <c r="A39" s="81" t="s">
        <v>433</v>
      </c>
      <c r="B39" s="72" t="s">
        <v>385</v>
      </c>
      <c r="C39" s="72" t="s">
        <v>386</v>
      </c>
      <c r="D39" s="72" t="s">
        <v>41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6</v>
      </c>
      <c r="J39" s="2">
        <v>10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15</v>
      </c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29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23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21</v>
      </c>
      <c r="S39" s="46">
        <v>15</v>
      </c>
      <c r="T39" s="91">
        <v>14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74</v>
      </c>
      <c r="AJ39" s="3">
        <f t="shared" si="1"/>
        <v>34</v>
      </c>
      <c r="AK39" s="5">
        <f t="shared" si="2"/>
        <v>4</v>
      </c>
      <c r="AL39" s="41">
        <f t="shared" si="33"/>
        <v>74</v>
      </c>
      <c r="AM39" s="33">
        <f t="shared" si="3"/>
        <v>34</v>
      </c>
      <c r="AO39" s="22">
        <f t="shared" si="53"/>
        <v>0</v>
      </c>
      <c r="AP39">
        <f t="shared" si="54"/>
        <v>0</v>
      </c>
      <c r="AQ39">
        <f t="shared" si="55"/>
        <v>10</v>
      </c>
      <c r="AR39">
        <f t="shared" si="56"/>
        <v>0</v>
      </c>
      <c r="AS39">
        <f t="shared" si="57"/>
        <v>29</v>
      </c>
      <c r="AT39">
        <f t="shared" si="58"/>
        <v>0</v>
      </c>
      <c r="AU39">
        <f t="shared" si="59"/>
        <v>21</v>
      </c>
      <c r="AV39">
        <f t="shared" si="60"/>
        <v>14</v>
      </c>
      <c r="AW39">
        <f t="shared" si="61"/>
        <v>0</v>
      </c>
      <c r="AX39">
        <f t="shared" si="62"/>
        <v>0</v>
      </c>
      <c r="AY39">
        <f t="shared" si="63"/>
        <v>0</v>
      </c>
      <c r="AZ39">
        <f t="shared" si="64"/>
        <v>0</v>
      </c>
      <c r="BA39">
        <f t="shared" si="65"/>
        <v>0</v>
      </c>
      <c r="BB39">
        <f t="shared" si="66"/>
        <v>0</v>
      </c>
      <c r="BC39">
        <f t="shared" si="67"/>
        <v>0</v>
      </c>
      <c r="BD39">
        <f t="shared" si="68"/>
        <v>29</v>
      </c>
      <c r="BE39" s="22">
        <f t="shared" ref="BE39:BR39" si="71">BD39+LARGE($AO39:$BC39,BE$4)</f>
        <v>50</v>
      </c>
      <c r="BF39" s="22">
        <f t="shared" si="71"/>
        <v>64</v>
      </c>
      <c r="BG39" s="22">
        <f t="shared" si="71"/>
        <v>74</v>
      </c>
      <c r="BH39" s="22">
        <f t="shared" si="71"/>
        <v>74</v>
      </c>
      <c r="BI39" s="22">
        <f t="shared" si="71"/>
        <v>74</v>
      </c>
      <c r="BJ39" s="22">
        <f t="shared" si="71"/>
        <v>74</v>
      </c>
      <c r="BK39" s="22">
        <f t="shared" si="71"/>
        <v>74</v>
      </c>
      <c r="BL39" s="22">
        <f t="shared" si="71"/>
        <v>74</v>
      </c>
      <c r="BM39" s="22">
        <f t="shared" si="71"/>
        <v>74</v>
      </c>
      <c r="BN39" s="22">
        <f t="shared" si="71"/>
        <v>74</v>
      </c>
      <c r="BO39" s="22">
        <f t="shared" si="71"/>
        <v>74</v>
      </c>
      <c r="BP39" s="22">
        <f t="shared" si="71"/>
        <v>74</v>
      </c>
      <c r="BQ39" s="22">
        <f t="shared" si="71"/>
        <v>74</v>
      </c>
      <c r="BR39" s="22">
        <f t="shared" si="71"/>
        <v>74</v>
      </c>
    </row>
    <row r="40" spans="1:70" ht="18" customHeight="1">
      <c r="A40" s="81" t="s">
        <v>423</v>
      </c>
      <c r="B40" s="72" t="s">
        <v>370</v>
      </c>
      <c r="C40" s="72" t="s">
        <v>371</v>
      </c>
      <c r="D40" s="72" t="s">
        <v>43</v>
      </c>
      <c r="E40" s="6"/>
      <c r="F40" s="76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8</v>
      </c>
      <c r="J40" s="2">
        <v>10</v>
      </c>
      <c r="K40" s="4">
        <v>4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>
        <v>19</v>
      </c>
      <c r="T40" s="91">
        <v>10</v>
      </c>
      <c r="U40" s="46">
        <v>21</v>
      </c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25</v>
      </c>
      <c r="W40" s="46">
        <v>20</v>
      </c>
      <c r="X40" s="91">
        <v>10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65</v>
      </c>
      <c r="AJ40" s="3">
        <f t="shared" si="1"/>
        <v>36</v>
      </c>
      <c r="AK40" s="5">
        <f t="shared" si="2"/>
        <v>5</v>
      </c>
      <c r="AL40" s="41">
        <f t="shared" si="33"/>
        <v>65</v>
      </c>
      <c r="AM40" s="33">
        <f t="shared" si="3"/>
        <v>36</v>
      </c>
      <c r="AO40" s="22">
        <f t="shared" si="53"/>
        <v>0</v>
      </c>
      <c r="AP40">
        <f t="shared" si="54"/>
        <v>0</v>
      </c>
      <c r="AQ40">
        <f t="shared" si="55"/>
        <v>10</v>
      </c>
      <c r="AR40">
        <f t="shared" si="56"/>
        <v>10</v>
      </c>
      <c r="AS40">
        <f t="shared" si="57"/>
        <v>0</v>
      </c>
      <c r="AT40">
        <f t="shared" si="58"/>
        <v>0</v>
      </c>
      <c r="AU40">
        <f t="shared" si="59"/>
        <v>0</v>
      </c>
      <c r="AV40">
        <f t="shared" si="60"/>
        <v>10</v>
      </c>
      <c r="AW40">
        <f t="shared" si="61"/>
        <v>25</v>
      </c>
      <c r="AX40">
        <f t="shared" si="62"/>
        <v>10</v>
      </c>
      <c r="AY40">
        <f t="shared" si="63"/>
        <v>0</v>
      </c>
      <c r="AZ40">
        <f t="shared" si="64"/>
        <v>0</v>
      </c>
      <c r="BA40">
        <f t="shared" si="65"/>
        <v>0</v>
      </c>
      <c r="BB40">
        <f t="shared" si="66"/>
        <v>0</v>
      </c>
      <c r="BC40">
        <f t="shared" si="67"/>
        <v>0</v>
      </c>
      <c r="BD40">
        <f t="shared" si="68"/>
        <v>25</v>
      </c>
      <c r="BE40" s="22">
        <f t="shared" ref="BE40:BR40" si="72">BD40+LARGE($AO40:$BC40,BE$4)</f>
        <v>35</v>
      </c>
      <c r="BF40" s="22">
        <f t="shared" si="72"/>
        <v>45</v>
      </c>
      <c r="BG40" s="22">
        <f t="shared" si="72"/>
        <v>55</v>
      </c>
      <c r="BH40" s="22">
        <f t="shared" si="72"/>
        <v>65</v>
      </c>
      <c r="BI40" s="22">
        <f t="shared" si="72"/>
        <v>65</v>
      </c>
      <c r="BJ40" s="22">
        <f t="shared" si="72"/>
        <v>65</v>
      </c>
      <c r="BK40" s="22">
        <f t="shared" si="72"/>
        <v>65</v>
      </c>
      <c r="BL40" s="22">
        <f t="shared" si="72"/>
        <v>65</v>
      </c>
      <c r="BM40" s="22">
        <f t="shared" si="72"/>
        <v>65</v>
      </c>
      <c r="BN40" s="22">
        <f t="shared" si="72"/>
        <v>65</v>
      </c>
      <c r="BO40" s="22">
        <f t="shared" si="72"/>
        <v>65</v>
      </c>
      <c r="BP40" s="22">
        <f t="shared" si="72"/>
        <v>65</v>
      </c>
      <c r="BQ40" s="22">
        <f t="shared" si="72"/>
        <v>65</v>
      </c>
      <c r="BR40" s="22">
        <f t="shared" si="72"/>
        <v>65</v>
      </c>
    </row>
    <row r="41" spans="1:70" ht="16.5">
      <c r="A41" s="81" t="s">
        <v>438</v>
      </c>
      <c r="B41" s="72" t="s">
        <v>392</v>
      </c>
      <c r="C41" s="72" t="s">
        <v>393</v>
      </c>
      <c r="D41" s="72" t="s">
        <v>39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9</v>
      </c>
      <c r="J41" s="2">
        <v>10</v>
      </c>
      <c r="K41" s="4">
        <v>6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>
        <v>25</v>
      </c>
      <c r="T41" s="91">
        <v>10</v>
      </c>
      <c r="U41" s="46">
        <v>33</v>
      </c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17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>
        <v>5</v>
      </c>
      <c r="AH41" s="2">
        <v>10</v>
      </c>
      <c r="AI41" s="40">
        <f t="shared" si="0"/>
        <v>57</v>
      </c>
      <c r="AJ41" s="3">
        <f t="shared" si="1"/>
        <v>37</v>
      </c>
      <c r="AK41" s="5">
        <f t="shared" si="2"/>
        <v>5</v>
      </c>
      <c r="AL41" s="41">
        <f t="shared" si="33"/>
        <v>57</v>
      </c>
      <c r="AM41" s="33">
        <f t="shared" si="3"/>
        <v>37</v>
      </c>
      <c r="AO41" s="22">
        <f t="shared" si="53"/>
        <v>0</v>
      </c>
      <c r="AP41">
        <f t="shared" si="54"/>
        <v>0</v>
      </c>
      <c r="AQ41">
        <f t="shared" si="55"/>
        <v>10</v>
      </c>
      <c r="AR41">
        <f t="shared" si="56"/>
        <v>10</v>
      </c>
      <c r="AS41">
        <f t="shared" si="57"/>
        <v>0</v>
      </c>
      <c r="AT41">
        <f t="shared" si="58"/>
        <v>0</v>
      </c>
      <c r="AU41">
        <f t="shared" si="59"/>
        <v>0</v>
      </c>
      <c r="AV41">
        <f t="shared" si="60"/>
        <v>10</v>
      </c>
      <c r="AW41">
        <f t="shared" si="61"/>
        <v>17</v>
      </c>
      <c r="AX41">
        <f t="shared" si="62"/>
        <v>0</v>
      </c>
      <c r="AY41">
        <f t="shared" si="63"/>
        <v>0</v>
      </c>
      <c r="AZ41">
        <f t="shared" si="64"/>
        <v>0</v>
      </c>
      <c r="BA41">
        <f t="shared" si="65"/>
        <v>0</v>
      </c>
      <c r="BB41">
        <f t="shared" si="66"/>
        <v>0</v>
      </c>
      <c r="BC41">
        <f t="shared" si="67"/>
        <v>10</v>
      </c>
      <c r="BD41">
        <f t="shared" si="68"/>
        <v>17</v>
      </c>
      <c r="BE41" s="22">
        <f t="shared" ref="BE41:BR41" si="73">BD41+LARGE($AO41:$BC41,BE$4)</f>
        <v>27</v>
      </c>
      <c r="BF41" s="22">
        <f t="shared" si="73"/>
        <v>37</v>
      </c>
      <c r="BG41" s="22">
        <f t="shared" si="73"/>
        <v>47</v>
      </c>
      <c r="BH41" s="22">
        <f t="shared" si="73"/>
        <v>57</v>
      </c>
      <c r="BI41" s="22">
        <f t="shared" si="73"/>
        <v>57</v>
      </c>
      <c r="BJ41" s="22">
        <f t="shared" si="73"/>
        <v>57</v>
      </c>
      <c r="BK41" s="22">
        <f t="shared" si="73"/>
        <v>57</v>
      </c>
      <c r="BL41" s="22">
        <f t="shared" si="73"/>
        <v>57</v>
      </c>
      <c r="BM41" s="22">
        <f t="shared" si="73"/>
        <v>57</v>
      </c>
      <c r="BN41" s="22">
        <f t="shared" si="73"/>
        <v>57</v>
      </c>
      <c r="BO41" s="22">
        <f t="shared" si="73"/>
        <v>57</v>
      </c>
      <c r="BP41" s="22">
        <f t="shared" si="73"/>
        <v>57</v>
      </c>
      <c r="BQ41" s="22">
        <f t="shared" si="73"/>
        <v>57</v>
      </c>
      <c r="BR41" s="22">
        <f t="shared" si="73"/>
        <v>57</v>
      </c>
    </row>
    <row r="42" spans="1:70" ht="16.5">
      <c r="A42" s="81" t="s">
        <v>428</v>
      </c>
      <c r="B42" s="72" t="s">
        <v>378</v>
      </c>
      <c r="C42" s="72" t="s">
        <v>379</v>
      </c>
      <c r="D42" s="72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10</v>
      </c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38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>
        <v>12</v>
      </c>
      <c r="AB42" s="91">
        <v>19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57</v>
      </c>
      <c r="AJ42" s="3">
        <f t="shared" si="1"/>
        <v>37</v>
      </c>
      <c r="AK42" s="5">
        <f t="shared" si="2"/>
        <v>2</v>
      </c>
      <c r="AL42" s="41">
        <f t="shared" si="33"/>
        <v>57</v>
      </c>
      <c r="AM42" s="33">
        <f t="shared" si="3"/>
        <v>37</v>
      </c>
      <c r="AO42" s="22">
        <f t="shared" si="53"/>
        <v>0</v>
      </c>
      <c r="AP42">
        <f t="shared" si="54"/>
        <v>0</v>
      </c>
      <c r="AQ42">
        <f t="shared" si="55"/>
        <v>0</v>
      </c>
      <c r="AR42">
        <f t="shared" si="56"/>
        <v>0</v>
      </c>
      <c r="AS42">
        <f t="shared" si="57"/>
        <v>0</v>
      </c>
      <c r="AT42">
        <f t="shared" si="58"/>
        <v>0</v>
      </c>
      <c r="AU42">
        <f t="shared" si="59"/>
        <v>0</v>
      </c>
      <c r="AV42">
        <f t="shared" si="60"/>
        <v>0</v>
      </c>
      <c r="AW42">
        <f t="shared" si="61"/>
        <v>38</v>
      </c>
      <c r="AX42">
        <f t="shared" si="62"/>
        <v>0</v>
      </c>
      <c r="AY42">
        <f t="shared" si="63"/>
        <v>0</v>
      </c>
      <c r="AZ42">
        <f t="shared" si="64"/>
        <v>19</v>
      </c>
      <c r="BA42">
        <f t="shared" si="65"/>
        <v>0</v>
      </c>
      <c r="BB42">
        <f t="shared" si="66"/>
        <v>0</v>
      </c>
      <c r="BC42">
        <f t="shared" si="67"/>
        <v>0</v>
      </c>
      <c r="BD42">
        <f t="shared" si="68"/>
        <v>38</v>
      </c>
      <c r="BE42" s="22">
        <f t="shared" ref="BE42:BR42" si="74">BD42+LARGE($AO42:$BC42,BE$4)</f>
        <v>57</v>
      </c>
      <c r="BF42" s="22">
        <f t="shared" si="74"/>
        <v>57</v>
      </c>
      <c r="BG42" s="22">
        <f t="shared" si="74"/>
        <v>57</v>
      </c>
      <c r="BH42" s="22">
        <f t="shared" si="74"/>
        <v>57</v>
      </c>
      <c r="BI42" s="22">
        <f t="shared" si="74"/>
        <v>57</v>
      </c>
      <c r="BJ42" s="22">
        <f t="shared" si="74"/>
        <v>57</v>
      </c>
      <c r="BK42" s="22">
        <f t="shared" si="74"/>
        <v>57</v>
      </c>
      <c r="BL42" s="22">
        <f t="shared" si="74"/>
        <v>57</v>
      </c>
      <c r="BM42" s="22">
        <f t="shared" si="74"/>
        <v>57</v>
      </c>
      <c r="BN42" s="22">
        <f t="shared" si="74"/>
        <v>57</v>
      </c>
      <c r="BO42" s="22">
        <f t="shared" si="74"/>
        <v>57</v>
      </c>
      <c r="BP42" s="22">
        <f t="shared" si="74"/>
        <v>57</v>
      </c>
      <c r="BQ42" s="22">
        <f t="shared" si="74"/>
        <v>57</v>
      </c>
      <c r="BR42" s="22">
        <f t="shared" si="74"/>
        <v>57</v>
      </c>
    </row>
    <row r="43" spans="1:70" ht="16.5">
      <c r="A43" s="81" t="s">
        <v>434</v>
      </c>
      <c r="B43" s="72" t="s">
        <v>387</v>
      </c>
      <c r="C43" s="72" t="s">
        <v>388</v>
      </c>
      <c r="D43" s="72" t="s">
        <v>41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16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28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>
        <v>18</v>
      </c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26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54</v>
      </c>
      <c r="AJ43" s="3">
        <f t="shared" si="1"/>
        <v>39</v>
      </c>
      <c r="AK43" s="5">
        <f t="shared" si="2"/>
        <v>2</v>
      </c>
      <c r="AL43" s="41">
        <f t="shared" si="33"/>
        <v>54</v>
      </c>
      <c r="AM43" s="33">
        <f t="shared" si="3"/>
        <v>39</v>
      </c>
      <c r="AO43" s="22">
        <f t="shared" si="53"/>
        <v>0</v>
      </c>
      <c r="AP43">
        <f t="shared" si="54"/>
        <v>0</v>
      </c>
      <c r="AQ43">
        <f t="shared" si="55"/>
        <v>0</v>
      </c>
      <c r="AR43">
        <f t="shared" si="56"/>
        <v>0</v>
      </c>
      <c r="AS43">
        <f t="shared" si="57"/>
        <v>28</v>
      </c>
      <c r="AT43">
        <f t="shared" si="58"/>
        <v>0</v>
      </c>
      <c r="AU43">
        <f t="shared" si="59"/>
        <v>26</v>
      </c>
      <c r="AV43">
        <f t="shared" si="60"/>
        <v>0</v>
      </c>
      <c r="AW43">
        <f t="shared" si="61"/>
        <v>0</v>
      </c>
      <c r="AX43">
        <f t="shared" si="62"/>
        <v>0</v>
      </c>
      <c r="AY43">
        <f t="shared" si="63"/>
        <v>0</v>
      </c>
      <c r="AZ43">
        <f t="shared" si="64"/>
        <v>0</v>
      </c>
      <c r="BA43">
        <f t="shared" si="65"/>
        <v>0</v>
      </c>
      <c r="BB43">
        <f t="shared" si="66"/>
        <v>0</v>
      </c>
      <c r="BC43">
        <f t="shared" si="67"/>
        <v>0</v>
      </c>
      <c r="BD43">
        <f t="shared" si="68"/>
        <v>28</v>
      </c>
      <c r="BE43" s="22">
        <f t="shared" ref="BE43:BR43" si="75">BD43+LARGE($AO43:$BC43,BE$4)</f>
        <v>54</v>
      </c>
      <c r="BF43" s="22">
        <f t="shared" si="75"/>
        <v>54</v>
      </c>
      <c r="BG43" s="22">
        <f t="shared" si="75"/>
        <v>54</v>
      </c>
      <c r="BH43" s="22">
        <f t="shared" si="75"/>
        <v>54</v>
      </c>
      <c r="BI43" s="22">
        <f t="shared" si="75"/>
        <v>54</v>
      </c>
      <c r="BJ43" s="22">
        <f t="shared" si="75"/>
        <v>54</v>
      </c>
      <c r="BK43" s="22">
        <f t="shared" si="75"/>
        <v>54</v>
      </c>
      <c r="BL43" s="22">
        <f t="shared" si="75"/>
        <v>54</v>
      </c>
      <c r="BM43" s="22">
        <f t="shared" si="75"/>
        <v>54</v>
      </c>
      <c r="BN43" s="22">
        <f t="shared" si="75"/>
        <v>54</v>
      </c>
      <c r="BO43" s="22">
        <f t="shared" si="75"/>
        <v>54</v>
      </c>
      <c r="BP43" s="22">
        <f t="shared" si="75"/>
        <v>54</v>
      </c>
      <c r="BQ43" s="22">
        <f t="shared" si="75"/>
        <v>54</v>
      </c>
      <c r="BR43" s="22">
        <f t="shared" si="75"/>
        <v>54</v>
      </c>
    </row>
    <row r="44" spans="1:70" ht="16.5">
      <c r="A44" s="81" t="s">
        <v>415</v>
      </c>
      <c r="B44" s="72" t="s">
        <v>354</v>
      </c>
      <c r="C44" s="72" t="s">
        <v>355</v>
      </c>
      <c r="D44" s="72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>
        <v>4</v>
      </c>
      <c r="H44" s="2">
        <v>10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9</v>
      </c>
      <c r="L44" s="2">
        <v>10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94">
        <v>4</v>
      </c>
      <c r="P44" s="2">
        <v>10</v>
      </c>
      <c r="Q44" s="46">
        <v>34</v>
      </c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12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>
        <v>6</v>
      </c>
      <c r="AH44" s="2">
        <v>10</v>
      </c>
      <c r="AI44" s="40">
        <f t="shared" si="0"/>
        <v>52</v>
      </c>
      <c r="AJ44" s="3">
        <f t="shared" si="1"/>
        <v>40</v>
      </c>
      <c r="AK44" s="5">
        <f t="shared" si="2"/>
        <v>5</v>
      </c>
      <c r="AL44" s="41">
        <f t="shared" si="33"/>
        <v>52</v>
      </c>
      <c r="AM44" s="33">
        <f t="shared" si="3"/>
        <v>40</v>
      </c>
      <c r="AO44" s="22">
        <f t="shared" si="53"/>
        <v>0</v>
      </c>
      <c r="AP44">
        <f t="shared" si="54"/>
        <v>10</v>
      </c>
      <c r="AQ44">
        <f t="shared" si="55"/>
        <v>0</v>
      </c>
      <c r="AR44">
        <f t="shared" si="56"/>
        <v>10</v>
      </c>
      <c r="AS44">
        <f t="shared" si="57"/>
        <v>0</v>
      </c>
      <c r="AT44">
        <f t="shared" si="58"/>
        <v>10</v>
      </c>
      <c r="AU44">
        <f t="shared" si="59"/>
        <v>12</v>
      </c>
      <c r="AV44">
        <f t="shared" si="60"/>
        <v>0</v>
      </c>
      <c r="AW44">
        <f t="shared" si="61"/>
        <v>0</v>
      </c>
      <c r="AX44">
        <f t="shared" si="62"/>
        <v>0</v>
      </c>
      <c r="AY44">
        <f t="shared" si="63"/>
        <v>0</v>
      </c>
      <c r="AZ44">
        <f t="shared" si="64"/>
        <v>0</v>
      </c>
      <c r="BA44">
        <f t="shared" si="65"/>
        <v>0</v>
      </c>
      <c r="BB44">
        <f t="shared" si="66"/>
        <v>0</v>
      </c>
      <c r="BC44">
        <f t="shared" si="67"/>
        <v>10</v>
      </c>
      <c r="BD44">
        <f t="shared" si="68"/>
        <v>12</v>
      </c>
      <c r="BE44" s="22">
        <f t="shared" ref="BE44:BR44" si="76">BD44+LARGE($AO44:$BC44,BE$4)</f>
        <v>22</v>
      </c>
      <c r="BF44" s="22">
        <f t="shared" si="76"/>
        <v>32</v>
      </c>
      <c r="BG44" s="22">
        <f t="shared" si="76"/>
        <v>42</v>
      </c>
      <c r="BH44" s="22">
        <f t="shared" si="76"/>
        <v>52</v>
      </c>
      <c r="BI44" s="22">
        <f t="shared" si="76"/>
        <v>52</v>
      </c>
      <c r="BJ44" s="22">
        <f t="shared" si="76"/>
        <v>52</v>
      </c>
      <c r="BK44" s="22">
        <f t="shared" si="76"/>
        <v>52</v>
      </c>
      <c r="BL44" s="22">
        <f t="shared" si="76"/>
        <v>52</v>
      </c>
      <c r="BM44" s="22">
        <f t="shared" si="76"/>
        <v>52</v>
      </c>
      <c r="BN44" s="22">
        <f t="shared" si="76"/>
        <v>52</v>
      </c>
      <c r="BO44" s="22">
        <f t="shared" si="76"/>
        <v>52</v>
      </c>
      <c r="BP44" s="22">
        <f t="shared" si="76"/>
        <v>52</v>
      </c>
      <c r="BQ44" s="22">
        <f t="shared" si="76"/>
        <v>52</v>
      </c>
      <c r="BR44" s="22">
        <f t="shared" si="76"/>
        <v>52</v>
      </c>
    </row>
    <row r="45" spans="1:70" ht="16.5">
      <c r="A45" s="81" t="s">
        <v>442</v>
      </c>
      <c r="B45" s="72" t="s">
        <v>356</v>
      </c>
      <c r="C45" s="72" t="s">
        <v>399</v>
      </c>
      <c r="D45" s="72" t="s">
        <v>41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6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>
        <v>34</v>
      </c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10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>
        <v>14</v>
      </c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30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50</v>
      </c>
      <c r="AJ45" s="3">
        <f t="shared" si="1"/>
        <v>41</v>
      </c>
      <c r="AK45" s="5">
        <f t="shared" si="2"/>
        <v>3</v>
      </c>
      <c r="AL45" s="41">
        <f t="shared" si="33"/>
        <v>50</v>
      </c>
      <c r="AM45" s="33">
        <f t="shared" si="3"/>
        <v>41</v>
      </c>
      <c r="AO45" s="22">
        <f t="shared" si="53"/>
        <v>0</v>
      </c>
      <c r="AP45">
        <f t="shared" si="54"/>
        <v>0</v>
      </c>
      <c r="AQ45">
        <f t="shared" si="55"/>
        <v>10</v>
      </c>
      <c r="AR45">
        <f t="shared" si="56"/>
        <v>0</v>
      </c>
      <c r="AS45">
        <f t="shared" si="57"/>
        <v>10</v>
      </c>
      <c r="AT45">
        <f t="shared" si="58"/>
        <v>0</v>
      </c>
      <c r="AU45">
        <f t="shared" si="59"/>
        <v>30</v>
      </c>
      <c r="AV45">
        <f t="shared" si="60"/>
        <v>0</v>
      </c>
      <c r="AW45">
        <f t="shared" si="61"/>
        <v>0</v>
      </c>
      <c r="AX45">
        <f t="shared" si="62"/>
        <v>0</v>
      </c>
      <c r="AY45">
        <f t="shared" si="63"/>
        <v>0</v>
      </c>
      <c r="AZ45">
        <f t="shared" si="64"/>
        <v>0</v>
      </c>
      <c r="BA45">
        <f t="shared" si="65"/>
        <v>0</v>
      </c>
      <c r="BB45">
        <f t="shared" si="66"/>
        <v>0</v>
      </c>
      <c r="BC45">
        <f t="shared" si="67"/>
        <v>0</v>
      </c>
      <c r="BD45">
        <f t="shared" si="68"/>
        <v>30</v>
      </c>
      <c r="BE45" s="22">
        <f t="shared" ref="BE45:BR45" si="77">BD45+LARGE($AO45:$BC45,BE$4)</f>
        <v>40</v>
      </c>
      <c r="BF45" s="22">
        <f t="shared" si="77"/>
        <v>50</v>
      </c>
      <c r="BG45" s="22">
        <f t="shared" si="77"/>
        <v>50</v>
      </c>
      <c r="BH45" s="22">
        <f t="shared" si="77"/>
        <v>50</v>
      </c>
      <c r="BI45" s="22">
        <f t="shared" si="77"/>
        <v>50</v>
      </c>
      <c r="BJ45" s="22">
        <f t="shared" si="77"/>
        <v>50</v>
      </c>
      <c r="BK45" s="22">
        <f t="shared" si="77"/>
        <v>50</v>
      </c>
      <c r="BL45" s="22">
        <f t="shared" si="77"/>
        <v>50</v>
      </c>
      <c r="BM45" s="22">
        <f t="shared" si="77"/>
        <v>50</v>
      </c>
      <c r="BN45" s="22">
        <f t="shared" si="77"/>
        <v>50</v>
      </c>
      <c r="BO45" s="22">
        <f t="shared" si="77"/>
        <v>50</v>
      </c>
      <c r="BP45" s="22">
        <f t="shared" si="77"/>
        <v>50</v>
      </c>
      <c r="BQ45" s="22">
        <f t="shared" si="77"/>
        <v>50</v>
      </c>
      <c r="BR45" s="22">
        <f t="shared" si="77"/>
        <v>50</v>
      </c>
    </row>
    <row r="46" spans="1:70" ht="16.5">
      <c r="A46" s="81" t="s">
        <v>439</v>
      </c>
      <c r="B46" s="72" t="s">
        <v>394</v>
      </c>
      <c r="C46" s="72" t="s">
        <v>395</v>
      </c>
      <c r="D46" s="72" t="s">
        <v>41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3</v>
      </c>
      <c r="J46" s="2">
        <v>20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>
        <v>25</v>
      </c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19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>
        <v>4</v>
      </c>
      <c r="AH46" s="2">
        <v>10</v>
      </c>
      <c r="AI46" s="40">
        <f t="shared" si="0"/>
        <v>49</v>
      </c>
      <c r="AJ46" s="3">
        <f t="shared" si="1"/>
        <v>42</v>
      </c>
      <c r="AK46" s="5">
        <f t="shared" si="2"/>
        <v>3</v>
      </c>
      <c r="AL46" s="41">
        <f t="shared" si="33"/>
        <v>49</v>
      </c>
      <c r="AM46" s="33">
        <f t="shared" si="3"/>
        <v>42</v>
      </c>
      <c r="AO46" s="22">
        <f t="shared" si="53"/>
        <v>0</v>
      </c>
      <c r="AP46">
        <f t="shared" si="54"/>
        <v>0</v>
      </c>
      <c r="AQ46">
        <f t="shared" si="55"/>
        <v>20</v>
      </c>
      <c r="AR46">
        <f t="shared" si="56"/>
        <v>0</v>
      </c>
      <c r="AS46">
        <f t="shared" si="57"/>
        <v>19</v>
      </c>
      <c r="AT46">
        <f t="shared" si="58"/>
        <v>0</v>
      </c>
      <c r="AU46">
        <f t="shared" si="59"/>
        <v>0</v>
      </c>
      <c r="AV46">
        <f t="shared" si="60"/>
        <v>0</v>
      </c>
      <c r="AW46">
        <f t="shared" si="61"/>
        <v>0</v>
      </c>
      <c r="AX46">
        <f t="shared" si="62"/>
        <v>0</v>
      </c>
      <c r="AY46">
        <f t="shared" si="63"/>
        <v>0</v>
      </c>
      <c r="AZ46">
        <f t="shared" si="64"/>
        <v>0</v>
      </c>
      <c r="BA46">
        <f t="shared" si="65"/>
        <v>0</v>
      </c>
      <c r="BB46">
        <f t="shared" si="66"/>
        <v>0</v>
      </c>
      <c r="BC46">
        <f t="shared" si="67"/>
        <v>10</v>
      </c>
      <c r="BD46">
        <f t="shared" si="68"/>
        <v>20</v>
      </c>
      <c r="BE46" s="22">
        <f t="shared" ref="BE46:BR46" si="78">BD46+LARGE($AO46:$BC46,BE$4)</f>
        <v>39</v>
      </c>
      <c r="BF46" s="22">
        <f t="shared" si="78"/>
        <v>49</v>
      </c>
      <c r="BG46" s="22">
        <f t="shared" si="78"/>
        <v>49</v>
      </c>
      <c r="BH46" s="22">
        <f t="shared" si="78"/>
        <v>49</v>
      </c>
      <c r="BI46" s="22">
        <f t="shared" si="78"/>
        <v>49</v>
      </c>
      <c r="BJ46" s="22">
        <f t="shared" si="78"/>
        <v>49</v>
      </c>
      <c r="BK46" s="22">
        <f t="shared" si="78"/>
        <v>49</v>
      </c>
      <c r="BL46" s="22">
        <f t="shared" si="78"/>
        <v>49</v>
      </c>
      <c r="BM46" s="22">
        <f t="shared" si="78"/>
        <v>49</v>
      </c>
      <c r="BN46" s="22">
        <f t="shared" si="78"/>
        <v>49</v>
      </c>
      <c r="BO46" s="22">
        <f t="shared" si="78"/>
        <v>49</v>
      </c>
      <c r="BP46" s="22">
        <f t="shared" si="78"/>
        <v>49</v>
      </c>
      <c r="BQ46" s="22">
        <f t="shared" si="78"/>
        <v>49</v>
      </c>
      <c r="BR46" s="22">
        <f t="shared" si="78"/>
        <v>49</v>
      </c>
    </row>
    <row r="47" spans="1:70" ht="18" customHeight="1">
      <c r="A47" s="80" t="s">
        <v>1132</v>
      </c>
      <c r="B47" s="32" t="s">
        <v>1112</v>
      </c>
      <c r="C47" s="32" t="s">
        <v>1131</v>
      </c>
      <c r="D47" s="32" t="s">
        <v>41</v>
      </c>
      <c r="E47" s="6"/>
      <c r="F47" s="76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3</v>
      </c>
      <c r="J47" s="2">
        <v>20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15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29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49</v>
      </c>
      <c r="AJ47" s="3">
        <f t="shared" si="1"/>
        <v>42</v>
      </c>
      <c r="AK47" s="5">
        <f t="shared" si="2"/>
        <v>2</v>
      </c>
      <c r="AL47" s="41">
        <f t="shared" si="33"/>
        <v>49</v>
      </c>
      <c r="AM47" s="33">
        <f t="shared" si="3"/>
        <v>42</v>
      </c>
      <c r="AO47" s="22">
        <f t="shared" si="53"/>
        <v>0</v>
      </c>
      <c r="AP47">
        <f t="shared" si="54"/>
        <v>0</v>
      </c>
      <c r="AQ47">
        <f t="shared" si="55"/>
        <v>20</v>
      </c>
      <c r="AR47">
        <f t="shared" si="56"/>
        <v>0</v>
      </c>
      <c r="AS47">
        <f t="shared" si="57"/>
        <v>0</v>
      </c>
      <c r="AT47">
        <f t="shared" si="58"/>
        <v>0</v>
      </c>
      <c r="AU47">
        <f t="shared" si="59"/>
        <v>29</v>
      </c>
      <c r="AV47">
        <f t="shared" si="60"/>
        <v>0</v>
      </c>
      <c r="AW47">
        <f t="shared" si="61"/>
        <v>0</v>
      </c>
      <c r="AX47">
        <f t="shared" si="62"/>
        <v>0</v>
      </c>
      <c r="AY47">
        <f t="shared" si="63"/>
        <v>0</v>
      </c>
      <c r="AZ47">
        <f t="shared" si="64"/>
        <v>0</v>
      </c>
      <c r="BA47">
        <f t="shared" si="65"/>
        <v>0</v>
      </c>
      <c r="BB47">
        <f t="shared" si="66"/>
        <v>0</v>
      </c>
      <c r="BC47">
        <f t="shared" si="67"/>
        <v>0</v>
      </c>
      <c r="BD47">
        <f t="shared" si="68"/>
        <v>29</v>
      </c>
      <c r="BE47" s="22">
        <f t="shared" ref="BE47:BR47" si="79">BD47+LARGE($AO47:$BC47,BE$4)</f>
        <v>49</v>
      </c>
      <c r="BF47" s="22">
        <f t="shared" si="79"/>
        <v>49</v>
      </c>
      <c r="BG47" s="22">
        <f t="shared" si="79"/>
        <v>49</v>
      </c>
      <c r="BH47" s="22">
        <f t="shared" si="79"/>
        <v>49</v>
      </c>
      <c r="BI47" s="22">
        <f t="shared" si="79"/>
        <v>49</v>
      </c>
      <c r="BJ47" s="22">
        <f t="shared" si="79"/>
        <v>49</v>
      </c>
      <c r="BK47" s="22">
        <f t="shared" si="79"/>
        <v>49</v>
      </c>
      <c r="BL47" s="22">
        <f t="shared" si="79"/>
        <v>49</v>
      </c>
      <c r="BM47" s="22">
        <f t="shared" si="79"/>
        <v>49</v>
      </c>
      <c r="BN47" s="22">
        <f t="shared" si="79"/>
        <v>49</v>
      </c>
      <c r="BO47" s="22">
        <f t="shared" si="79"/>
        <v>49</v>
      </c>
      <c r="BP47" s="22">
        <f t="shared" si="79"/>
        <v>49</v>
      </c>
      <c r="BQ47" s="22">
        <f t="shared" si="79"/>
        <v>49</v>
      </c>
      <c r="BR47" s="22">
        <f t="shared" si="79"/>
        <v>49</v>
      </c>
    </row>
    <row r="48" spans="1:70" ht="16.5">
      <c r="A48" s="81" t="s">
        <v>419</v>
      </c>
      <c r="B48" s="72" t="s">
        <v>362</v>
      </c>
      <c r="C48" s="72" t="s">
        <v>363</v>
      </c>
      <c r="D48" s="72" t="s">
        <v>54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5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>
        <v>35</v>
      </c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11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37</v>
      </c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14</v>
      </c>
      <c r="W48" s="46">
        <v>23</v>
      </c>
      <c r="X48" s="91">
        <v>10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45</v>
      </c>
      <c r="AJ48" s="3">
        <f t="shared" si="1"/>
        <v>44</v>
      </c>
      <c r="AK48" s="5">
        <f t="shared" si="2"/>
        <v>4</v>
      </c>
      <c r="AL48" s="41">
        <f t="shared" si="33"/>
        <v>45</v>
      </c>
      <c r="AM48" s="33">
        <f t="shared" si="3"/>
        <v>44</v>
      </c>
      <c r="AO48" s="22">
        <f t="shared" si="53"/>
        <v>0</v>
      </c>
      <c r="AP48">
        <f t="shared" si="54"/>
        <v>0</v>
      </c>
      <c r="AQ48">
        <f t="shared" si="55"/>
        <v>0</v>
      </c>
      <c r="AR48">
        <f t="shared" si="56"/>
        <v>10</v>
      </c>
      <c r="AS48">
        <f t="shared" si="57"/>
        <v>0</v>
      </c>
      <c r="AT48">
        <f t="shared" si="58"/>
        <v>0</v>
      </c>
      <c r="AU48">
        <f t="shared" si="59"/>
        <v>11</v>
      </c>
      <c r="AV48">
        <f t="shared" si="60"/>
        <v>0</v>
      </c>
      <c r="AW48">
        <f t="shared" si="61"/>
        <v>14</v>
      </c>
      <c r="AX48">
        <f t="shared" si="62"/>
        <v>10</v>
      </c>
      <c r="AY48">
        <f t="shared" si="63"/>
        <v>0</v>
      </c>
      <c r="AZ48">
        <f t="shared" si="64"/>
        <v>0</v>
      </c>
      <c r="BA48">
        <f t="shared" si="65"/>
        <v>0</v>
      </c>
      <c r="BB48">
        <f t="shared" si="66"/>
        <v>0</v>
      </c>
      <c r="BC48">
        <f t="shared" si="67"/>
        <v>0</v>
      </c>
      <c r="BD48">
        <f t="shared" si="68"/>
        <v>14</v>
      </c>
      <c r="BE48" s="22">
        <f t="shared" ref="BE48:BR48" si="80">BD48+LARGE($AO48:$BC48,BE$4)</f>
        <v>25</v>
      </c>
      <c r="BF48" s="22">
        <f t="shared" si="80"/>
        <v>35</v>
      </c>
      <c r="BG48" s="22">
        <f t="shared" si="80"/>
        <v>45</v>
      </c>
      <c r="BH48" s="22">
        <f t="shared" si="80"/>
        <v>45</v>
      </c>
      <c r="BI48" s="22">
        <f t="shared" si="80"/>
        <v>45</v>
      </c>
      <c r="BJ48" s="22">
        <f t="shared" si="80"/>
        <v>45</v>
      </c>
      <c r="BK48" s="22">
        <f t="shared" si="80"/>
        <v>45</v>
      </c>
      <c r="BL48" s="22">
        <f t="shared" si="80"/>
        <v>45</v>
      </c>
      <c r="BM48" s="22">
        <f t="shared" si="80"/>
        <v>45</v>
      </c>
      <c r="BN48" s="22">
        <f t="shared" si="80"/>
        <v>45</v>
      </c>
      <c r="BO48" s="22">
        <f t="shared" si="80"/>
        <v>45</v>
      </c>
      <c r="BP48" s="22">
        <f t="shared" si="80"/>
        <v>45</v>
      </c>
      <c r="BQ48" s="22">
        <f t="shared" si="80"/>
        <v>45</v>
      </c>
      <c r="BR48" s="22">
        <f t="shared" si="80"/>
        <v>45</v>
      </c>
    </row>
    <row r="49" spans="1:70" ht="16.5">
      <c r="A49" s="81" t="s">
        <v>412</v>
      </c>
      <c r="B49" s="72" t="s">
        <v>348</v>
      </c>
      <c r="C49" s="72" t="s">
        <v>349</v>
      </c>
      <c r="D49" s="72" t="s">
        <v>20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5</v>
      </c>
      <c r="P49" s="2">
        <v>20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>
        <v>25</v>
      </c>
      <c r="X49" s="91">
        <v>10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>
        <v>14</v>
      </c>
      <c r="AB49" s="91">
        <v>15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45</v>
      </c>
      <c r="AJ49" s="3">
        <f t="shared" si="1"/>
        <v>44</v>
      </c>
      <c r="AK49" s="5">
        <f t="shared" si="2"/>
        <v>3</v>
      </c>
      <c r="AL49" s="41">
        <f t="shared" si="33"/>
        <v>45</v>
      </c>
      <c r="AM49" s="33">
        <f t="shared" si="3"/>
        <v>44</v>
      </c>
      <c r="AO49" s="22">
        <f t="shared" si="53"/>
        <v>0</v>
      </c>
      <c r="AP49">
        <f t="shared" si="54"/>
        <v>0</v>
      </c>
      <c r="AQ49">
        <f t="shared" si="55"/>
        <v>0</v>
      </c>
      <c r="AR49">
        <f t="shared" si="56"/>
        <v>0</v>
      </c>
      <c r="AS49">
        <f t="shared" si="57"/>
        <v>0</v>
      </c>
      <c r="AT49">
        <f t="shared" si="58"/>
        <v>20</v>
      </c>
      <c r="AU49">
        <f t="shared" si="59"/>
        <v>0</v>
      </c>
      <c r="AV49">
        <f t="shared" si="60"/>
        <v>0</v>
      </c>
      <c r="AW49">
        <f t="shared" si="61"/>
        <v>0</v>
      </c>
      <c r="AX49">
        <f t="shared" si="62"/>
        <v>10</v>
      </c>
      <c r="AY49">
        <f t="shared" si="63"/>
        <v>0</v>
      </c>
      <c r="AZ49">
        <f t="shared" si="64"/>
        <v>15</v>
      </c>
      <c r="BA49">
        <f t="shared" si="65"/>
        <v>0</v>
      </c>
      <c r="BB49">
        <f t="shared" si="66"/>
        <v>0</v>
      </c>
      <c r="BC49">
        <f t="shared" si="67"/>
        <v>0</v>
      </c>
      <c r="BD49">
        <f t="shared" si="68"/>
        <v>20</v>
      </c>
      <c r="BE49" s="22">
        <f t="shared" ref="BE49:BR49" si="81">BD49+LARGE($AO49:$BC49,BE$4)</f>
        <v>35</v>
      </c>
      <c r="BF49" s="22">
        <f t="shared" si="81"/>
        <v>45</v>
      </c>
      <c r="BG49" s="22">
        <f t="shared" si="81"/>
        <v>45</v>
      </c>
      <c r="BH49" s="22">
        <f t="shared" si="81"/>
        <v>45</v>
      </c>
      <c r="BI49" s="22">
        <f t="shared" si="81"/>
        <v>45</v>
      </c>
      <c r="BJ49" s="22">
        <f t="shared" si="81"/>
        <v>45</v>
      </c>
      <c r="BK49" s="22">
        <f t="shared" si="81"/>
        <v>45</v>
      </c>
      <c r="BL49" s="22">
        <f t="shared" si="81"/>
        <v>45</v>
      </c>
      <c r="BM49" s="22">
        <f t="shared" si="81"/>
        <v>45</v>
      </c>
      <c r="BN49" s="22">
        <f t="shared" si="81"/>
        <v>45</v>
      </c>
      <c r="BO49" s="22">
        <f t="shared" si="81"/>
        <v>45</v>
      </c>
      <c r="BP49" s="22">
        <f t="shared" si="81"/>
        <v>45</v>
      </c>
      <c r="BQ49" s="22">
        <f t="shared" si="81"/>
        <v>45</v>
      </c>
      <c r="BR49" s="22">
        <f t="shared" si="81"/>
        <v>45</v>
      </c>
    </row>
    <row r="50" spans="1:70" ht="18" customHeight="1">
      <c r="A50" s="80" t="s">
        <v>1524</v>
      </c>
      <c r="B50" s="32" t="s">
        <v>1523</v>
      </c>
      <c r="C50" s="32" t="s">
        <v>1522</v>
      </c>
      <c r="D50" s="32" t="s">
        <v>54</v>
      </c>
      <c r="E50" s="6"/>
      <c r="F50" s="76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8</v>
      </c>
      <c r="P50" s="2">
        <v>12</v>
      </c>
      <c r="Q50" s="46">
        <v>33</v>
      </c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13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>
        <v>23</v>
      </c>
      <c r="AB50" s="91">
        <v>10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35</v>
      </c>
      <c r="AJ50" s="3">
        <f t="shared" si="1"/>
        <v>46</v>
      </c>
      <c r="AK50" s="5">
        <f t="shared" si="2"/>
        <v>3</v>
      </c>
      <c r="AL50" s="41">
        <f t="shared" si="33"/>
        <v>35</v>
      </c>
      <c r="AM50" s="33">
        <f t="shared" si="3"/>
        <v>46</v>
      </c>
      <c r="AO50" s="22">
        <f t="shared" si="53"/>
        <v>0</v>
      </c>
      <c r="AP50">
        <f t="shared" si="54"/>
        <v>0</v>
      </c>
      <c r="AQ50">
        <f t="shared" si="55"/>
        <v>0</v>
      </c>
      <c r="AR50">
        <f t="shared" si="56"/>
        <v>0</v>
      </c>
      <c r="AS50">
        <f t="shared" si="57"/>
        <v>0</v>
      </c>
      <c r="AT50">
        <f t="shared" si="58"/>
        <v>12</v>
      </c>
      <c r="AU50">
        <f t="shared" si="59"/>
        <v>13</v>
      </c>
      <c r="AV50">
        <f t="shared" si="60"/>
        <v>0</v>
      </c>
      <c r="AW50">
        <f t="shared" si="61"/>
        <v>0</v>
      </c>
      <c r="AX50">
        <f t="shared" si="62"/>
        <v>0</v>
      </c>
      <c r="AY50">
        <f t="shared" si="63"/>
        <v>0</v>
      </c>
      <c r="AZ50">
        <f t="shared" si="64"/>
        <v>10</v>
      </c>
      <c r="BA50">
        <f t="shared" si="65"/>
        <v>0</v>
      </c>
      <c r="BB50">
        <f t="shared" si="66"/>
        <v>0</v>
      </c>
      <c r="BC50">
        <f t="shared" si="67"/>
        <v>0</v>
      </c>
      <c r="BD50">
        <f t="shared" si="68"/>
        <v>13</v>
      </c>
      <c r="BE50" s="22">
        <f t="shared" ref="BE50:BR50" si="82">BD50+LARGE($AO50:$BC50,BE$4)</f>
        <v>25</v>
      </c>
      <c r="BF50" s="22">
        <f t="shared" si="82"/>
        <v>35</v>
      </c>
      <c r="BG50" s="22">
        <f t="shared" si="82"/>
        <v>35</v>
      </c>
      <c r="BH50" s="22">
        <f t="shared" si="82"/>
        <v>35</v>
      </c>
      <c r="BI50" s="22">
        <f t="shared" si="82"/>
        <v>35</v>
      </c>
      <c r="BJ50" s="22">
        <f t="shared" si="82"/>
        <v>35</v>
      </c>
      <c r="BK50" s="22">
        <f t="shared" si="82"/>
        <v>35</v>
      </c>
      <c r="BL50" s="22">
        <f t="shared" si="82"/>
        <v>35</v>
      </c>
      <c r="BM50" s="22">
        <f t="shared" si="82"/>
        <v>35</v>
      </c>
      <c r="BN50" s="22">
        <f t="shared" si="82"/>
        <v>35</v>
      </c>
      <c r="BO50" s="22">
        <f t="shared" si="82"/>
        <v>35</v>
      </c>
      <c r="BP50" s="22">
        <f t="shared" si="82"/>
        <v>35</v>
      </c>
      <c r="BQ50" s="22">
        <f t="shared" si="82"/>
        <v>35</v>
      </c>
      <c r="BR50" s="22">
        <f t="shared" si="82"/>
        <v>35</v>
      </c>
    </row>
    <row r="51" spans="1:70" ht="16.5">
      <c r="A51" s="80" t="s">
        <v>1339</v>
      </c>
      <c r="B51" s="32" t="s">
        <v>305</v>
      </c>
      <c r="C51" s="32" t="s">
        <v>1329</v>
      </c>
      <c r="D51" s="32" t="s">
        <v>25</v>
      </c>
      <c r="E51" s="6"/>
      <c r="F51" s="76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>
        <v>2</v>
      </c>
      <c r="Z51" s="2">
        <v>35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35</v>
      </c>
      <c r="AJ51" s="3">
        <f t="shared" si="1"/>
        <v>46</v>
      </c>
      <c r="AK51" s="5">
        <f t="shared" si="2"/>
        <v>1</v>
      </c>
      <c r="AL51" s="41">
        <f t="shared" si="33"/>
        <v>35</v>
      </c>
      <c r="AM51" s="33">
        <f t="shared" si="3"/>
        <v>46</v>
      </c>
      <c r="AO51" s="22">
        <f t="shared" si="53"/>
        <v>0</v>
      </c>
      <c r="AP51">
        <f t="shared" si="54"/>
        <v>0</v>
      </c>
      <c r="AQ51">
        <f t="shared" si="55"/>
        <v>0</v>
      </c>
      <c r="AR51">
        <f t="shared" si="56"/>
        <v>0</v>
      </c>
      <c r="AS51">
        <f t="shared" si="57"/>
        <v>0</v>
      </c>
      <c r="AT51">
        <f t="shared" si="58"/>
        <v>0</v>
      </c>
      <c r="AU51">
        <f t="shared" si="59"/>
        <v>0</v>
      </c>
      <c r="AV51">
        <f t="shared" si="60"/>
        <v>0</v>
      </c>
      <c r="AW51">
        <f t="shared" si="61"/>
        <v>0</v>
      </c>
      <c r="AX51">
        <f t="shared" si="62"/>
        <v>0</v>
      </c>
      <c r="AY51">
        <f t="shared" si="63"/>
        <v>35</v>
      </c>
      <c r="AZ51">
        <f t="shared" si="64"/>
        <v>0</v>
      </c>
      <c r="BA51">
        <f t="shared" si="65"/>
        <v>0</v>
      </c>
      <c r="BB51">
        <f t="shared" si="66"/>
        <v>0</v>
      </c>
      <c r="BC51">
        <f t="shared" si="67"/>
        <v>0</v>
      </c>
      <c r="BD51">
        <f t="shared" si="68"/>
        <v>35</v>
      </c>
      <c r="BE51" s="22">
        <f t="shared" ref="BE51:BR51" si="83">BD51+LARGE($AO51:$BC51,BE$4)</f>
        <v>35</v>
      </c>
      <c r="BF51" s="22">
        <f t="shared" si="83"/>
        <v>35</v>
      </c>
      <c r="BG51" s="22">
        <f t="shared" si="83"/>
        <v>35</v>
      </c>
      <c r="BH51" s="22">
        <f t="shared" si="83"/>
        <v>35</v>
      </c>
      <c r="BI51" s="22">
        <f t="shared" si="83"/>
        <v>35</v>
      </c>
      <c r="BJ51" s="22">
        <f t="shared" si="83"/>
        <v>35</v>
      </c>
      <c r="BK51" s="22">
        <f t="shared" si="83"/>
        <v>35</v>
      </c>
      <c r="BL51" s="22">
        <f t="shared" si="83"/>
        <v>35</v>
      </c>
      <c r="BM51" s="22">
        <f t="shared" si="83"/>
        <v>35</v>
      </c>
      <c r="BN51" s="22">
        <f t="shared" si="83"/>
        <v>35</v>
      </c>
      <c r="BO51" s="22">
        <f t="shared" si="83"/>
        <v>35</v>
      </c>
      <c r="BP51" s="22">
        <f t="shared" si="83"/>
        <v>35</v>
      </c>
      <c r="BQ51" s="22">
        <f t="shared" si="83"/>
        <v>35</v>
      </c>
      <c r="BR51" s="22">
        <f t="shared" si="83"/>
        <v>35</v>
      </c>
    </row>
    <row r="52" spans="1:70" ht="16.5">
      <c r="A52" s="80" t="s">
        <v>1489</v>
      </c>
      <c r="B52" s="32" t="s">
        <v>1112</v>
      </c>
      <c r="C52" s="32" t="s">
        <v>1488</v>
      </c>
      <c r="D52" s="32" t="s">
        <v>105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26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18</v>
      </c>
      <c r="O52" s="46">
        <v>7</v>
      </c>
      <c r="P52" s="2">
        <v>14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32</v>
      </c>
      <c r="AJ52" s="3">
        <f t="shared" si="1"/>
        <v>48</v>
      </c>
      <c r="AK52" s="5">
        <f t="shared" si="2"/>
        <v>2</v>
      </c>
      <c r="AL52" s="41">
        <f t="shared" si="33"/>
        <v>32</v>
      </c>
      <c r="AM52" s="33">
        <f t="shared" si="3"/>
        <v>48</v>
      </c>
      <c r="AO52" s="22">
        <f t="shared" si="53"/>
        <v>0</v>
      </c>
      <c r="AP52">
        <f t="shared" si="54"/>
        <v>0</v>
      </c>
      <c r="AQ52">
        <f t="shared" si="55"/>
        <v>0</v>
      </c>
      <c r="AR52">
        <f t="shared" si="56"/>
        <v>0</v>
      </c>
      <c r="AS52">
        <f t="shared" si="57"/>
        <v>18</v>
      </c>
      <c r="AT52">
        <f t="shared" si="58"/>
        <v>14</v>
      </c>
      <c r="AU52">
        <f t="shared" si="59"/>
        <v>0</v>
      </c>
      <c r="AV52">
        <f t="shared" si="60"/>
        <v>0</v>
      </c>
      <c r="AW52">
        <f t="shared" si="61"/>
        <v>0</v>
      </c>
      <c r="AX52">
        <f t="shared" si="62"/>
        <v>0</v>
      </c>
      <c r="AY52">
        <f t="shared" si="63"/>
        <v>0</v>
      </c>
      <c r="AZ52">
        <f t="shared" si="64"/>
        <v>0</v>
      </c>
      <c r="BA52">
        <f t="shared" si="65"/>
        <v>0</v>
      </c>
      <c r="BB52">
        <f t="shared" si="66"/>
        <v>0</v>
      </c>
      <c r="BC52">
        <f t="shared" si="67"/>
        <v>0</v>
      </c>
      <c r="BD52">
        <f t="shared" si="68"/>
        <v>18</v>
      </c>
      <c r="BE52" s="22">
        <f t="shared" ref="BE52:BR52" si="84">BD52+LARGE($AO52:$BC52,BE$4)</f>
        <v>32</v>
      </c>
      <c r="BF52" s="22">
        <f t="shared" si="84"/>
        <v>32</v>
      </c>
      <c r="BG52" s="22">
        <f t="shared" si="84"/>
        <v>32</v>
      </c>
      <c r="BH52" s="22">
        <f t="shared" si="84"/>
        <v>32</v>
      </c>
      <c r="BI52" s="22">
        <f t="shared" si="84"/>
        <v>32</v>
      </c>
      <c r="BJ52" s="22">
        <f t="shared" si="84"/>
        <v>32</v>
      </c>
      <c r="BK52" s="22">
        <f t="shared" si="84"/>
        <v>32</v>
      </c>
      <c r="BL52" s="22">
        <f t="shared" si="84"/>
        <v>32</v>
      </c>
      <c r="BM52" s="22">
        <f t="shared" si="84"/>
        <v>32</v>
      </c>
      <c r="BN52" s="22">
        <f t="shared" si="84"/>
        <v>32</v>
      </c>
      <c r="BO52" s="22">
        <f t="shared" si="84"/>
        <v>32</v>
      </c>
      <c r="BP52" s="22">
        <f t="shared" si="84"/>
        <v>32</v>
      </c>
      <c r="BQ52" s="22">
        <f t="shared" si="84"/>
        <v>32</v>
      </c>
      <c r="BR52" s="22">
        <f t="shared" si="84"/>
        <v>32</v>
      </c>
    </row>
    <row r="53" spans="1:70" ht="16.5">
      <c r="A53" s="80" t="s">
        <v>1335</v>
      </c>
      <c r="B53" s="32" t="s">
        <v>599</v>
      </c>
      <c r="C53" s="32" t="s">
        <v>1325</v>
      </c>
      <c r="D53" s="32" t="s">
        <v>18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>
        <v>13</v>
      </c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32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32</v>
      </c>
      <c r="AJ53" s="3">
        <f t="shared" si="1"/>
        <v>48</v>
      </c>
      <c r="AK53" s="5">
        <f t="shared" si="2"/>
        <v>1</v>
      </c>
      <c r="AL53" s="41">
        <f t="shared" si="33"/>
        <v>32</v>
      </c>
      <c r="AM53" s="33">
        <f t="shared" si="3"/>
        <v>48</v>
      </c>
      <c r="AO53" s="22">
        <f t="shared" si="53"/>
        <v>0</v>
      </c>
      <c r="AP53">
        <f t="shared" si="54"/>
        <v>0</v>
      </c>
      <c r="AQ53">
        <f t="shared" si="55"/>
        <v>0</v>
      </c>
      <c r="AR53">
        <f t="shared" si="56"/>
        <v>0</v>
      </c>
      <c r="AS53">
        <f t="shared" si="57"/>
        <v>32</v>
      </c>
      <c r="AT53">
        <f t="shared" si="58"/>
        <v>0</v>
      </c>
      <c r="AU53">
        <f t="shared" si="59"/>
        <v>0</v>
      </c>
      <c r="AV53">
        <f t="shared" si="60"/>
        <v>0</v>
      </c>
      <c r="AW53">
        <f t="shared" si="61"/>
        <v>0</v>
      </c>
      <c r="AX53">
        <f t="shared" si="62"/>
        <v>0</v>
      </c>
      <c r="AY53">
        <f t="shared" si="63"/>
        <v>0</v>
      </c>
      <c r="AZ53">
        <f t="shared" si="64"/>
        <v>0</v>
      </c>
      <c r="BA53">
        <f t="shared" si="65"/>
        <v>0</v>
      </c>
      <c r="BB53">
        <f t="shared" si="66"/>
        <v>0</v>
      </c>
      <c r="BC53">
        <f t="shared" si="67"/>
        <v>0</v>
      </c>
      <c r="BD53">
        <f t="shared" si="68"/>
        <v>32</v>
      </c>
      <c r="BE53" s="22">
        <f t="shared" ref="BE53:BR53" si="85">BD53+LARGE($AO53:$BC53,BE$4)</f>
        <v>32</v>
      </c>
      <c r="BF53" s="22">
        <f t="shared" si="85"/>
        <v>32</v>
      </c>
      <c r="BG53" s="22">
        <f t="shared" si="85"/>
        <v>32</v>
      </c>
      <c r="BH53" s="22">
        <f t="shared" si="85"/>
        <v>32</v>
      </c>
      <c r="BI53" s="22">
        <f t="shared" si="85"/>
        <v>32</v>
      </c>
      <c r="BJ53" s="22">
        <f t="shared" si="85"/>
        <v>32</v>
      </c>
      <c r="BK53" s="22">
        <f t="shared" si="85"/>
        <v>32</v>
      </c>
      <c r="BL53" s="22">
        <f t="shared" si="85"/>
        <v>32</v>
      </c>
      <c r="BM53" s="22">
        <f t="shared" si="85"/>
        <v>32</v>
      </c>
      <c r="BN53" s="22">
        <f t="shared" si="85"/>
        <v>32</v>
      </c>
      <c r="BO53" s="22">
        <f t="shared" si="85"/>
        <v>32</v>
      </c>
      <c r="BP53" s="22">
        <f t="shared" si="85"/>
        <v>32</v>
      </c>
      <c r="BQ53" s="22">
        <f t="shared" si="85"/>
        <v>32</v>
      </c>
      <c r="BR53" s="22">
        <f t="shared" si="85"/>
        <v>32</v>
      </c>
    </row>
    <row r="54" spans="1:70" ht="16.5">
      <c r="A54" s="80" t="s">
        <v>1135</v>
      </c>
      <c r="B54" s="32" t="s">
        <v>1134</v>
      </c>
      <c r="C54" s="32" t="s">
        <v>1133</v>
      </c>
      <c r="D54" s="32" t="s">
        <v>43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7</v>
      </c>
      <c r="J54" s="2">
        <v>10</v>
      </c>
      <c r="K54" s="4">
        <v>3</v>
      </c>
      <c r="L54" s="2">
        <v>20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30</v>
      </c>
      <c r="AJ54" s="3">
        <f t="shared" si="1"/>
        <v>50</v>
      </c>
      <c r="AK54" s="5">
        <f t="shared" si="2"/>
        <v>2</v>
      </c>
      <c r="AL54" s="41">
        <f t="shared" si="33"/>
        <v>30</v>
      </c>
      <c r="AM54" s="33">
        <f t="shared" si="3"/>
        <v>50</v>
      </c>
      <c r="AO54" s="22">
        <f t="shared" si="53"/>
        <v>0</v>
      </c>
      <c r="AP54">
        <f t="shared" si="54"/>
        <v>0</v>
      </c>
      <c r="AQ54">
        <f t="shared" si="55"/>
        <v>10</v>
      </c>
      <c r="AR54">
        <f t="shared" si="56"/>
        <v>20</v>
      </c>
      <c r="AS54">
        <f t="shared" si="57"/>
        <v>0</v>
      </c>
      <c r="AT54">
        <f t="shared" si="58"/>
        <v>0</v>
      </c>
      <c r="AU54">
        <f t="shared" si="59"/>
        <v>0</v>
      </c>
      <c r="AV54">
        <f t="shared" si="60"/>
        <v>0</v>
      </c>
      <c r="AW54">
        <f t="shared" si="61"/>
        <v>0</v>
      </c>
      <c r="AX54">
        <f t="shared" si="62"/>
        <v>0</v>
      </c>
      <c r="AY54">
        <f t="shared" si="63"/>
        <v>0</v>
      </c>
      <c r="AZ54">
        <f t="shared" si="64"/>
        <v>0</v>
      </c>
      <c r="BA54">
        <f t="shared" si="65"/>
        <v>0</v>
      </c>
      <c r="BB54">
        <f t="shared" si="66"/>
        <v>0</v>
      </c>
      <c r="BC54">
        <f t="shared" si="67"/>
        <v>0</v>
      </c>
      <c r="BD54">
        <f t="shared" si="68"/>
        <v>20</v>
      </c>
      <c r="BE54" s="22">
        <f t="shared" ref="BE54:BR54" si="86">BD54+LARGE($AO54:$BC54,BE$4)</f>
        <v>30</v>
      </c>
      <c r="BF54" s="22">
        <f t="shared" si="86"/>
        <v>30</v>
      </c>
      <c r="BG54" s="22">
        <f t="shared" si="86"/>
        <v>30</v>
      </c>
      <c r="BH54" s="22">
        <f t="shared" si="86"/>
        <v>30</v>
      </c>
      <c r="BI54" s="22">
        <f t="shared" si="86"/>
        <v>30</v>
      </c>
      <c r="BJ54" s="22">
        <f t="shared" si="86"/>
        <v>30</v>
      </c>
      <c r="BK54" s="22">
        <f t="shared" si="86"/>
        <v>30</v>
      </c>
      <c r="BL54" s="22">
        <f t="shared" si="86"/>
        <v>30</v>
      </c>
      <c r="BM54" s="22">
        <f t="shared" si="86"/>
        <v>30</v>
      </c>
      <c r="BN54" s="22">
        <f t="shared" si="86"/>
        <v>30</v>
      </c>
      <c r="BO54" s="22">
        <f t="shared" si="86"/>
        <v>30</v>
      </c>
      <c r="BP54" s="22">
        <f t="shared" si="86"/>
        <v>30</v>
      </c>
      <c r="BQ54" s="22">
        <f t="shared" si="86"/>
        <v>30</v>
      </c>
      <c r="BR54" s="22">
        <f t="shared" si="86"/>
        <v>30</v>
      </c>
    </row>
    <row r="55" spans="1:70" ht="16.5">
      <c r="A55" s="80" t="s">
        <v>1338</v>
      </c>
      <c r="B55" s="32" t="s">
        <v>1333</v>
      </c>
      <c r="C55" s="32" t="s">
        <v>1328</v>
      </c>
      <c r="D55" s="32" t="s">
        <v>42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>
        <v>35</v>
      </c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10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34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16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26</v>
      </c>
      <c r="AJ55" s="3">
        <f t="shared" si="1"/>
        <v>51</v>
      </c>
      <c r="AK55" s="5">
        <f t="shared" si="2"/>
        <v>2</v>
      </c>
      <c r="AL55" s="41">
        <f t="shared" si="33"/>
        <v>26</v>
      </c>
      <c r="AM55" s="33">
        <f t="shared" si="3"/>
        <v>51</v>
      </c>
      <c r="AO55" s="22">
        <f t="shared" si="53"/>
        <v>0</v>
      </c>
      <c r="AP55">
        <f t="shared" si="54"/>
        <v>0</v>
      </c>
      <c r="AQ55">
        <f t="shared" si="55"/>
        <v>0</v>
      </c>
      <c r="AR55">
        <f t="shared" si="56"/>
        <v>0</v>
      </c>
      <c r="AS55">
        <f t="shared" si="57"/>
        <v>10</v>
      </c>
      <c r="AT55">
        <f t="shared" si="58"/>
        <v>0</v>
      </c>
      <c r="AU55">
        <f t="shared" si="59"/>
        <v>0</v>
      </c>
      <c r="AV55">
        <f t="shared" si="60"/>
        <v>0</v>
      </c>
      <c r="AW55">
        <f t="shared" si="61"/>
        <v>16</v>
      </c>
      <c r="AX55">
        <f t="shared" si="62"/>
        <v>0</v>
      </c>
      <c r="AY55">
        <f t="shared" si="63"/>
        <v>0</v>
      </c>
      <c r="AZ55">
        <f t="shared" si="64"/>
        <v>0</v>
      </c>
      <c r="BA55">
        <f t="shared" si="65"/>
        <v>0</v>
      </c>
      <c r="BB55">
        <f t="shared" si="66"/>
        <v>0</v>
      </c>
      <c r="BC55">
        <f t="shared" si="67"/>
        <v>0</v>
      </c>
      <c r="BD55">
        <f t="shared" si="68"/>
        <v>16</v>
      </c>
      <c r="BE55" s="22">
        <f t="shared" ref="BE55:BR55" si="87">BD55+LARGE($AO55:$BC55,BE$4)</f>
        <v>26</v>
      </c>
      <c r="BF55" s="22">
        <f t="shared" si="87"/>
        <v>26</v>
      </c>
      <c r="BG55" s="22">
        <f t="shared" si="87"/>
        <v>26</v>
      </c>
      <c r="BH55" s="22">
        <f t="shared" si="87"/>
        <v>26</v>
      </c>
      <c r="BI55" s="22">
        <f t="shared" si="87"/>
        <v>26</v>
      </c>
      <c r="BJ55" s="22">
        <f t="shared" si="87"/>
        <v>26</v>
      </c>
      <c r="BK55" s="22">
        <f t="shared" si="87"/>
        <v>26</v>
      </c>
      <c r="BL55" s="22">
        <f t="shared" si="87"/>
        <v>26</v>
      </c>
      <c r="BM55" s="22">
        <f t="shared" si="87"/>
        <v>26</v>
      </c>
      <c r="BN55" s="22">
        <f t="shared" si="87"/>
        <v>26</v>
      </c>
      <c r="BO55" s="22">
        <f t="shared" si="87"/>
        <v>26</v>
      </c>
      <c r="BP55" s="22">
        <f t="shared" si="87"/>
        <v>26</v>
      </c>
      <c r="BQ55" s="22">
        <f t="shared" si="87"/>
        <v>26</v>
      </c>
      <c r="BR55" s="22">
        <f t="shared" si="87"/>
        <v>26</v>
      </c>
    </row>
    <row r="56" spans="1:70" ht="16.5">
      <c r="A56" s="80" t="s">
        <v>1494</v>
      </c>
      <c r="B56" s="32" t="s">
        <v>1237</v>
      </c>
      <c r="C56" s="32" t="s">
        <v>1493</v>
      </c>
      <c r="D56" s="32" t="s">
        <v>105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33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11</v>
      </c>
      <c r="O56" s="46">
        <v>7</v>
      </c>
      <c r="P56" s="2">
        <v>14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25</v>
      </c>
      <c r="AJ56" s="3">
        <f t="shared" si="1"/>
        <v>52</v>
      </c>
      <c r="AK56" s="5">
        <f t="shared" si="2"/>
        <v>2</v>
      </c>
      <c r="AL56" s="41">
        <f t="shared" si="33"/>
        <v>25</v>
      </c>
      <c r="AM56" s="33">
        <f t="shared" si="3"/>
        <v>52</v>
      </c>
      <c r="AO56" s="22">
        <f t="shared" si="53"/>
        <v>0</v>
      </c>
      <c r="AP56">
        <f t="shared" si="54"/>
        <v>0</v>
      </c>
      <c r="AQ56">
        <f t="shared" si="55"/>
        <v>0</v>
      </c>
      <c r="AR56">
        <f t="shared" si="56"/>
        <v>0</v>
      </c>
      <c r="AS56">
        <f t="shared" si="57"/>
        <v>11</v>
      </c>
      <c r="AT56">
        <f t="shared" si="58"/>
        <v>14</v>
      </c>
      <c r="AU56">
        <f t="shared" si="59"/>
        <v>0</v>
      </c>
      <c r="AV56">
        <f t="shared" si="60"/>
        <v>0</v>
      </c>
      <c r="AW56">
        <f t="shared" si="61"/>
        <v>0</v>
      </c>
      <c r="AX56">
        <f t="shared" si="62"/>
        <v>0</v>
      </c>
      <c r="AY56">
        <f t="shared" si="63"/>
        <v>0</v>
      </c>
      <c r="AZ56">
        <f t="shared" si="64"/>
        <v>0</v>
      </c>
      <c r="BA56">
        <f t="shared" si="65"/>
        <v>0</v>
      </c>
      <c r="BB56">
        <f t="shared" si="66"/>
        <v>0</v>
      </c>
      <c r="BC56">
        <f t="shared" si="67"/>
        <v>0</v>
      </c>
      <c r="BD56">
        <f t="shared" si="68"/>
        <v>14</v>
      </c>
      <c r="BE56" s="22">
        <f t="shared" ref="BE56:BR56" si="88">BD56+LARGE($AO56:$BC56,BE$4)</f>
        <v>25</v>
      </c>
      <c r="BF56" s="22">
        <f t="shared" si="88"/>
        <v>25</v>
      </c>
      <c r="BG56" s="22">
        <f t="shared" si="88"/>
        <v>25</v>
      </c>
      <c r="BH56" s="22">
        <f t="shared" si="88"/>
        <v>25</v>
      </c>
      <c r="BI56" s="22">
        <f t="shared" si="88"/>
        <v>25</v>
      </c>
      <c r="BJ56" s="22">
        <f t="shared" si="88"/>
        <v>25</v>
      </c>
      <c r="BK56" s="22">
        <f t="shared" si="88"/>
        <v>25</v>
      </c>
      <c r="BL56" s="22">
        <f t="shared" si="88"/>
        <v>25</v>
      </c>
      <c r="BM56" s="22">
        <f t="shared" si="88"/>
        <v>25</v>
      </c>
      <c r="BN56" s="22">
        <f t="shared" si="88"/>
        <v>25</v>
      </c>
      <c r="BO56" s="22">
        <f t="shared" si="88"/>
        <v>25</v>
      </c>
      <c r="BP56" s="22">
        <f t="shared" si="88"/>
        <v>25</v>
      </c>
      <c r="BQ56" s="22">
        <f t="shared" si="88"/>
        <v>25</v>
      </c>
      <c r="BR56" s="22">
        <f t="shared" si="88"/>
        <v>25</v>
      </c>
    </row>
    <row r="57" spans="1:70" ht="16.5">
      <c r="A57" s="81" t="s">
        <v>425</v>
      </c>
      <c r="B57" s="72" t="s">
        <v>373</v>
      </c>
      <c r="C57" s="72" t="s">
        <v>374</v>
      </c>
      <c r="D57" s="72" t="s">
        <v>43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22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22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22</v>
      </c>
      <c r="AJ57" s="3">
        <f t="shared" si="1"/>
        <v>53</v>
      </c>
      <c r="AK57" s="5">
        <f t="shared" si="2"/>
        <v>1</v>
      </c>
      <c r="AL57" s="41">
        <f t="shared" si="33"/>
        <v>22</v>
      </c>
      <c r="AM57" s="33">
        <f t="shared" si="3"/>
        <v>53</v>
      </c>
      <c r="AO57" s="22">
        <f t="shared" si="53"/>
        <v>0</v>
      </c>
      <c r="AP57">
        <f t="shared" si="54"/>
        <v>0</v>
      </c>
      <c r="AQ57">
        <f t="shared" si="55"/>
        <v>0</v>
      </c>
      <c r="AR57">
        <f t="shared" si="56"/>
        <v>0</v>
      </c>
      <c r="AS57">
        <f t="shared" si="57"/>
        <v>22</v>
      </c>
      <c r="AT57">
        <f t="shared" si="58"/>
        <v>0</v>
      </c>
      <c r="AU57">
        <f t="shared" si="59"/>
        <v>0</v>
      </c>
      <c r="AV57">
        <f t="shared" si="60"/>
        <v>0</v>
      </c>
      <c r="AW57">
        <f t="shared" si="61"/>
        <v>0</v>
      </c>
      <c r="AX57">
        <f t="shared" si="62"/>
        <v>0</v>
      </c>
      <c r="AY57">
        <f t="shared" si="63"/>
        <v>0</v>
      </c>
      <c r="AZ57">
        <f t="shared" si="64"/>
        <v>0</v>
      </c>
      <c r="BA57">
        <f t="shared" si="65"/>
        <v>0</v>
      </c>
      <c r="BB57">
        <f t="shared" si="66"/>
        <v>0</v>
      </c>
      <c r="BC57">
        <f t="shared" si="67"/>
        <v>0</v>
      </c>
      <c r="BD57">
        <f t="shared" si="68"/>
        <v>22</v>
      </c>
      <c r="BE57" s="22">
        <f t="shared" ref="BE57:BR57" si="89">BD57+LARGE($AO57:$BC57,BE$4)</f>
        <v>22</v>
      </c>
      <c r="BF57" s="22">
        <f t="shared" si="89"/>
        <v>22</v>
      </c>
      <c r="BG57" s="22">
        <f t="shared" si="89"/>
        <v>22</v>
      </c>
      <c r="BH57" s="22">
        <f t="shared" si="89"/>
        <v>22</v>
      </c>
      <c r="BI57" s="22">
        <f t="shared" si="89"/>
        <v>22</v>
      </c>
      <c r="BJ57" s="22">
        <f t="shared" si="89"/>
        <v>22</v>
      </c>
      <c r="BK57" s="22">
        <f t="shared" si="89"/>
        <v>22</v>
      </c>
      <c r="BL57" s="22">
        <f t="shared" si="89"/>
        <v>22</v>
      </c>
      <c r="BM57" s="22">
        <f t="shared" si="89"/>
        <v>22</v>
      </c>
      <c r="BN57" s="22">
        <f t="shared" si="89"/>
        <v>22</v>
      </c>
      <c r="BO57" s="22">
        <f t="shared" si="89"/>
        <v>22</v>
      </c>
      <c r="BP57" s="22">
        <f t="shared" si="89"/>
        <v>22</v>
      </c>
      <c r="BQ57" s="22">
        <f t="shared" si="89"/>
        <v>22</v>
      </c>
      <c r="BR57" s="22">
        <f t="shared" si="89"/>
        <v>22</v>
      </c>
    </row>
    <row r="58" spans="1:70" ht="17">
      <c r="A58" s="129" t="s">
        <v>1857</v>
      </c>
      <c r="B58" s="32" t="s">
        <v>300</v>
      </c>
      <c r="C58" s="32" t="s">
        <v>772</v>
      </c>
      <c r="D58" s="32" t="s">
        <v>219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>
        <v>5</v>
      </c>
      <c r="AD58" s="91">
        <v>10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>
        <v>7</v>
      </c>
      <c r="AH58" s="2">
        <v>10</v>
      </c>
      <c r="AI58" s="40">
        <f t="shared" si="0"/>
        <v>20</v>
      </c>
      <c r="AJ58" s="3">
        <f t="shared" si="1"/>
        <v>54</v>
      </c>
      <c r="AK58" s="5">
        <f t="shared" si="2"/>
        <v>2</v>
      </c>
      <c r="AL58" s="41">
        <f>HLOOKUP($AL$2,$BD$4:$BR$72,ROW(A58)-3,FALSE)</f>
        <v>20</v>
      </c>
      <c r="AM58" s="33">
        <f t="shared" si="3"/>
        <v>54</v>
      </c>
      <c r="AO58" s="22">
        <f t="shared" si="53"/>
        <v>0</v>
      </c>
      <c r="AP58">
        <f t="shared" si="54"/>
        <v>0</v>
      </c>
      <c r="AQ58">
        <f t="shared" si="55"/>
        <v>0</v>
      </c>
      <c r="AR58">
        <f t="shared" si="56"/>
        <v>0</v>
      </c>
      <c r="AS58">
        <f t="shared" si="57"/>
        <v>0</v>
      </c>
      <c r="AT58">
        <f t="shared" si="58"/>
        <v>0</v>
      </c>
      <c r="AU58">
        <f t="shared" si="59"/>
        <v>0</v>
      </c>
      <c r="AV58">
        <f t="shared" si="60"/>
        <v>0</v>
      </c>
      <c r="AW58">
        <f t="shared" si="61"/>
        <v>0</v>
      </c>
      <c r="AX58">
        <f t="shared" si="62"/>
        <v>0</v>
      </c>
      <c r="AY58">
        <f t="shared" si="63"/>
        <v>0</v>
      </c>
      <c r="AZ58">
        <f t="shared" si="64"/>
        <v>0</v>
      </c>
      <c r="BA58">
        <f t="shared" si="65"/>
        <v>10</v>
      </c>
      <c r="BB58">
        <f t="shared" si="66"/>
        <v>0</v>
      </c>
      <c r="BC58">
        <f t="shared" si="67"/>
        <v>10</v>
      </c>
      <c r="BD58">
        <f t="shared" si="68"/>
        <v>10</v>
      </c>
      <c r="BE58" s="22">
        <f t="shared" ref="BE58:BR58" si="90">BD58+LARGE($AO58:$BC58,BE$4)</f>
        <v>20</v>
      </c>
      <c r="BF58" s="22">
        <f t="shared" si="90"/>
        <v>20</v>
      </c>
      <c r="BG58" s="22">
        <f t="shared" si="90"/>
        <v>20</v>
      </c>
      <c r="BH58" s="22">
        <f t="shared" si="90"/>
        <v>20</v>
      </c>
      <c r="BI58" s="22">
        <f t="shared" si="90"/>
        <v>20</v>
      </c>
      <c r="BJ58" s="22">
        <f t="shared" si="90"/>
        <v>20</v>
      </c>
      <c r="BK58" s="22">
        <f t="shared" si="90"/>
        <v>20</v>
      </c>
      <c r="BL58" s="22">
        <f t="shared" si="90"/>
        <v>20</v>
      </c>
      <c r="BM58" s="22">
        <f t="shared" si="90"/>
        <v>20</v>
      </c>
      <c r="BN58" s="22">
        <f t="shared" si="90"/>
        <v>20</v>
      </c>
      <c r="BO58" s="22">
        <f t="shared" si="90"/>
        <v>20</v>
      </c>
      <c r="BP58" s="22">
        <f t="shared" si="90"/>
        <v>20</v>
      </c>
      <c r="BQ58" s="22">
        <f t="shared" si="90"/>
        <v>20</v>
      </c>
      <c r="BR58" s="22">
        <f t="shared" si="90"/>
        <v>20</v>
      </c>
    </row>
    <row r="59" spans="1:70" ht="16.5">
      <c r="A59" s="80" t="s">
        <v>1341</v>
      </c>
      <c r="B59" s="32" t="s">
        <v>597</v>
      </c>
      <c r="C59" s="32" t="s">
        <v>1276</v>
      </c>
      <c r="D59" s="32" t="s">
        <v>105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>
        <v>36</v>
      </c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10</v>
      </c>
      <c r="O59" s="46">
        <v>9</v>
      </c>
      <c r="P59" s="2">
        <v>10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20</v>
      </c>
      <c r="AJ59" s="3">
        <f t="shared" si="1"/>
        <v>54</v>
      </c>
      <c r="AK59" s="5">
        <f t="shared" si="2"/>
        <v>2</v>
      </c>
      <c r="AL59" s="41">
        <f t="shared" ref="AL59:AL64" si="91">AI59</f>
        <v>20</v>
      </c>
      <c r="AM59" s="33">
        <f t="shared" si="3"/>
        <v>54</v>
      </c>
      <c r="AO59" s="22">
        <f t="shared" si="53"/>
        <v>0</v>
      </c>
      <c r="AP59">
        <f t="shared" si="54"/>
        <v>0</v>
      </c>
      <c r="AQ59">
        <f t="shared" si="55"/>
        <v>0</v>
      </c>
      <c r="AR59">
        <f t="shared" si="56"/>
        <v>0</v>
      </c>
      <c r="AS59">
        <f t="shared" si="57"/>
        <v>10</v>
      </c>
      <c r="AT59">
        <f t="shared" si="58"/>
        <v>10</v>
      </c>
      <c r="AU59">
        <f t="shared" si="59"/>
        <v>0</v>
      </c>
      <c r="AV59">
        <f t="shared" si="60"/>
        <v>0</v>
      </c>
      <c r="AW59">
        <f t="shared" si="61"/>
        <v>0</v>
      </c>
      <c r="AX59">
        <f t="shared" si="62"/>
        <v>0</v>
      </c>
      <c r="AY59">
        <f t="shared" si="63"/>
        <v>0</v>
      </c>
      <c r="AZ59">
        <f t="shared" si="64"/>
        <v>0</v>
      </c>
      <c r="BA59">
        <f t="shared" si="65"/>
        <v>0</v>
      </c>
      <c r="BB59">
        <f t="shared" si="66"/>
        <v>0</v>
      </c>
      <c r="BC59">
        <f t="shared" si="67"/>
        <v>0</v>
      </c>
      <c r="BD59">
        <f t="shared" si="68"/>
        <v>10</v>
      </c>
      <c r="BE59" s="22">
        <f t="shared" ref="BE59:BR59" si="92">BD59+LARGE($AO59:$BC59,BE$4)</f>
        <v>20</v>
      </c>
      <c r="BF59" s="22">
        <f t="shared" si="92"/>
        <v>20</v>
      </c>
      <c r="BG59" s="22">
        <f t="shared" si="92"/>
        <v>20</v>
      </c>
      <c r="BH59" s="22">
        <f t="shared" si="92"/>
        <v>20</v>
      </c>
      <c r="BI59" s="22">
        <f t="shared" si="92"/>
        <v>20</v>
      </c>
      <c r="BJ59" s="22">
        <f t="shared" si="92"/>
        <v>20</v>
      </c>
      <c r="BK59" s="22">
        <f t="shared" si="92"/>
        <v>20</v>
      </c>
      <c r="BL59" s="22">
        <f t="shared" si="92"/>
        <v>20</v>
      </c>
      <c r="BM59" s="22">
        <f t="shared" si="92"/>
        <v>20</v>
      </c>
      <c r="BN59" s="22">
        <f t="shared" si="92"/>
        <v>20</v>
      </c>
      <c r="BO59" s="22">
        <f t="shared" si="92"/>
        <v>20</v>
      </c>
      <c r="BP59" s="22">
        <f t="shared" si="92"/>
        <v>20</v>
      </c>
      <c r="BQ59" s="22">
        <f t="shared" si="92"/>
        <v>20</v>
      </c>
      <c r="BR59" s="22">
        <f t="shared" si="92"/>
        <v>20</v>
      </c>
    </row>
    <row r="60" spans="1:70" ht="16.5">
      <c r="A60" s="81" t="s">
        <v>413</v>
      </c>
      <c r="B60" s="72" t="s">
        <v>350</v>
      </c>
      <c r="C60" s="72" t="s">
        <v>351</v>
      </c>
      <c r="D60" s="72" t="s">
        <v>20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>
        <v>7</v>
      </c>
      <c r="L60" s="2">
        <v>10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>
        <v>24</v>
      </c>
      <c r="T60" s="91">
        <v>10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20</v>
      </c>
      <c r="AJ60" s="3">
        <f t="shared" si="1"/>
        <v>54</v>
      </c>
      <c r="AK60" s="5">
        <f t="shared" si="2"/>
        <v>2</v>
      </c>
      <c r="AL60" s="41">
        <f t="shared" si="91"/>
        <v>20</v>
      </c>
      <c r="AM60" s="33">
        <f t="shared" si="3"/>
        <v>54</v>
      </c>
      <c r="AO60" s="22">
        <f t="shared" si="53"/>
        <v>0</v>
      </c>
      <c r="AP60">
        <f t="shared" si="54"/>
        <v>0</v>
      </c>
      <c r="AQ60">
        <f t="shared" si="55"/>
        <v>0</v>
      </c>
      <c r="AR60">
        <f t="shared" si="56"/>
        <v>10</v>
      </c>
      <c r="AS60">
        <f t="shared" si="57"/>
        <v>0</v>
      </c>
      <c r="AT60">
        <f t="shared" si="58"/>
        <v>0</v>
      </c>
      <c r="AU60">
        <f t="shared" si="59"/>
        <v>0</v>
      </c>
      <c r="AV60">
        <f t="shared" si="60"/>
        <v>10</v>
      </c>
      <c r="AW60">
        <f t="shared" si="61"/>
        <v>0</v>
      </c>
      <c r="AX60">
        <f t="shared" si="62"/>
        <v>0</v>
      </c>
      <c r="AY60">
        <f t="shared" si="63"/>
        <v>0</v>
      </c>
      <c r="AZ60">
        <f t="shared" si="64"/>
        <v>0</v>
      </c>
      <c r="BA60">
        <f t="shared" si="65"/>
        <v>0</v>
      </c>
      <c r="BB60">
        <f t="shared" si="66"/>
        <v>0</v>
      </c>
      <c r="BC60">
        <f t="shared" si="67"/>
        <v>0</v>
      </c>
      <c r="BD60">
        <f t="shared" si="68"/>
        <v>10</v>
      </c>
      <c r="BE60" s="22">
        <f t="shared" ref="BE60:BR60" si="93">BD60+LARGE($AO60:$BC60,BE$4)</f>
        <v>20</v>
      </c>
      <c r="BF60" s="22">
        <f t="shared" si="93"/>
        <v>20</v>
      </c>
      <c r="BG60" s="22">
        <f t="shared" si="93"/>
        <v>20</v>
      </c>
      <c r="BH60" s="22">
        <f t="shared" si="93"/>
        <v>20</v>
      </c>
      <c r="BI60" s="22">
        <f t="shared" si="93"/>
        <v>20</v>
      </c>
      <c r="BJ60" s="22">
        <f t="shared" si="93"/>
        <v>20</v>
      </c>
      <c r="BK60" s="22">
        <f t="shared" si="93"/>
        <v>20</v>
      </c>
      <c r="BL60" s="22">
        <f t="shared" si="93"/>
        <v>20</v>
      </c>
      <c r="BM60" s="22">
        <f t="shared" si="93"/>
        <v>20</v>
      </c>
      <c r="BN60" s="22">
        <f t="shared" si="93"/>
        <v>20</v>
      </c>
      <c r="BO60" s="22">
        <f t="shared" si="93"/>
        <v>20</v>
      </c>
      <c r="BP60" s="22">
        <f t="shared" si="93"/>
        <v>20</v>
      </c>
      <c r="BQ60" s="22">
        <f t="shared" si="93"/>
        <v>20</v>
      </c>
      <c r="BR60" s="22">
        <f t="shared" si="93"/>
        <v>20</v>
      </c>
    </row>
    <row r="61" spans="1:70" ht="16.5">
      <c r="A61" s="81" t="s">
        <v>435</v>
      </c>
      <c r="B61" s="72" t="s">
        <v>231</v>
      </c>
      <c r="C61" s="72" t="s">
        <v>389</v>
      </c>
      <c r="D61" s="72" t="s">
        <v>17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>
        <v>3</v>
      </c>
      <c r="H61" s="2">
        <v>20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20</v>
      </c>
      <c r="AJ61" s="3">
        <f t="shared" si="1"/>
        <v>54</v>
      </c>
      <c r="AK61" s="5">
        <f t="shared" si="2"/>
        <v>1</v>
      </c>
      <c r="AL61" s="41">
        <f t="shared" si="91"/>
        <v>20</v>
      </c>
      <c r="AM61" s="33">
        <f t="shared" si="3"/>
        <v>54</v>
      </c>
      <c r="AO61" s="22">
        <f t="shared" si="53"/>
        <v>0</v>
      </c>
      <c r="AP61">
        <f t="shared" si="54"/>
        <v>20</v>
      </c>
      <c r="AQ61">
        <f t="shared" si="55"/>
        <v>0</v>
      </c>
      <c r="AR61">
        <f t="shared" si="56"/>
        <v>0</v>
      </c>
      <c r="AS61">
        <f t="shared" si="57"/>
        <v>0</v>
      </c>
      <c r="AT61">
        <f t="shared" si="58"/>
        <v>0</v>
      </c>
      <c r="AU61">
        <f t="shared" si="59"/>
        <v>0</v>
      </c>
      <c r="AV61">
        <f t="shared" si="60"/>
        <v>0</v>
      </c>
      <c r="AW61">
        <f t="shared" si="61"/>
        <v>0</v>
      </c>
      <c r="AX61">
        <f t="shared" si="62"/>
        <v>0</v>
      </c>
      <c r="AY61">
        <f t="shared" si="63"/>
        <v>0</v>
      </c>
      <c r="AZ61">
        <f t="shared" si="64"/>
        <v>0</v>
      </c>
      <c r="BA61">
        <f t="shared" si="65"/>
        <v>0</v>
      </c>
      <c r="BB61">
        <f t="shared" si="66"/>
        <v>0</v>
      </c>
      <c r="BC61">
        <f t="shared" si="67"/>
        <v>0</v>
      </c>
      <c r="BD61">
        <f t="shared" si="68"/>
        <v>20</v>
      </c>
      <c r="BE61" s="22">
        <f t="shared" ref="BE61:BR61" si="94">BD61+LARGE($AO61:$BC61,BE$4)</f>
        <v>20</v>
      </c>
      <c r="BF61" s="22">
        <f t="shared" si="94"/>
        <v>20</v>
      </c>
      <c r="BG61" s="22">
        <f t="shared" si="94"/>
        <v>20</v>
      </c>
      <c r="BH61" s="22">
        <f t="shared" si="94"/>
        <v>20</v>
      </c>
      <c r="BI61" s="22">
        <f t="shared" si="94"/>
        <v>20</v>
      </c>
      <c r="BJ61" s="22">
        <f t="shared" si="94"/>
        <v>20</v>
      </c>
      <c r="BK61" s="22">
        <f t="shared" si="94"/>
        <v>20</v>
      </c>
      <c r="BL61" s="22">
        <f t="shared" si="94"/>
        <v>20</v>
      </c>
      <c r="BM61" s="22">
        <f t="shared" si="94"/>
        <v>20</v>
      </c>
      <c r="BN61" s="22">
        <f t="shared" si="94"/>
        <v>20</v>
      </c>
      <c r="BO61" s="22">
        <f t="shared" si="94"/>
        <v>20</v>
      </c>
      <c r="BP61" s="22">
        <f t="shared" si="94"/>
        <v>20</v>
      </c>
      <c r="BQ61" s="22">
        <f t="shared" si="94"/>
        <v>20</v>
      </c>
      <c r="BR61" s="22">
        <f t="shared" si="94"/>
        <v>20</v>
      </c>
    </row>
    <row r="62" spans="1:70" ht="16.5">
      <c r="A62" s="81" t="s">
        <v>440</v>
      </c>
      <c r="B62" s="72" t="s">
        <v>396</v>
      </c>
      <c r="C62" s="72" t="s">
        <v>397</v>
      </c>
      <c r="D62" s="72" t="s">
        <v>19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>
        <v>27</v>
      </c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17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17</v>
      </c>
      <c r="AJ62" s="3">
        <f t="shared" si="1"/>
        <v>58</v>
      </c>
      <c r="AK62" s="5">
        <f t="shared" si="2"/>
        <v>1</v>
      </c>
      <c r="AL62" s="41">
        <f t="shared" si="91"/>
        <v>17</v>
      </c>
      <c r="AM62" s="33">
        <f t="shared" si="3"/>
        <v>58</v>
      </c>
      <c r="AO62" s="22">
        <f t="shared" si="53"/>
        <v>0</v>
      </c>
      <c r="AP62">
        <f t="shared" si="54"/>
        <v>0</v>
      </c>
      <c r="AQ62">
        <f t="shared" si="55"/>
        <v>0</v>
      </c>
      <c r="AR62">
        <f t="shared" si="56"/>
        <v>0</v>
      </c>
      <c r="AS62">
        <f t="shared" si="57"/>
        <v>17</v>
      </c>
      <c r="AT62">
        <f t="shared" si="58"/>
        <v>0</v>
      </c>
      <c r="AU62">
        <f t="shared" si="59"/>
        <v>0</v>
      </c>
      <c r="AV62">
        <f t="shared" si="60"/>
        <v>0</v>
      </c>
      <c r="AW62">
        <f t="shared" si="61"/>
        <v>0</v>
      </c>
      <c r="AX62">
        <f t="shared" si="62"/>
        <v>0</v>
      </c>
      <c r="AY62">
        <f t="shared" si="63"/>
        <v>0</v>
      </c>
      <c r="AZ62">
        <f t="shared" si="64"/>
        <v>0</v>
      </c>
      <c r="BA62">
        <f t="shared" si="65"/>
        <v>0</v>
      </c>
      <c r="BB62">
        <f t="shared" si="66"/>
        <v>0</v>
      </c>
      <c r="BC62">
        <f t="shared" si="67"/>
        <v>0</v>
      </c>
      <c r="BD62">
        <f t="shared" si="68"/>
        <v>17</v>
      </c>
      <c r="BE62" s="22">
        <f t="shared" ref="BE62:BR62" si="95">BD62+LARGE($AO62:$BC62,BE$4)</f>
        <v>17</v>
      </c>
      <c r="BF62" s="22">
        <f t="shared" si="95"/>
        <v>17</v>
      </c>
      <c r="BG62" s="22">
        <f t="shared" si="95"/>
        <v>17</v>
      </c>
      <c r="BH62" s="22">
        <f t="shared" si="95"/>
        <v>17</v>
      </c>
      <c r="BI62" s="22">
        <f t="shared" si="95"/>
        <v>17</v>
      </c>
      <c r="BJ62" s="22">
        <f t="shared" si="95"/>
        <v>17</v>
      </c>
      <c r="BK62" s="22">
        <f t="shared" si="95"/>
        <v>17</v>
      </c>
      <c r="BL62" s="22">
        <f t="shared" si="95"/>
        <v>17</v>
      </c>
      <c r="BM62" s="22">
        <f t="shared" si="95"/>
        <v>17</v>
      </c>
      <c r="BN62" s="22">
        <f t="shared" si="95"/>
        <v>17</v>
      </c>
      <c r="BO62" s="22">
        <f t="shared" si="95"/>
        <v>17</v>
      </c>
      <c r="BP62" s="22">
        <f t="shared" si="95"/>
        <v>17</v>
      </c>
      <c r="BQ62" s="22">
        <f t="shared" si="95"/>
        <v>17</v>
      </c>
      <c r="BR62" s="22">
        <f t="shared" si="95"/>
        <v>17</v>
      </c>
    </row>
    <row r="63" spans="1:70" ht="16.5">
      <c r="A63" s="80" t="s">
        <v>1340</v>
      </c>
      <c r="B63" s="32" t="s">
        <v>755</v>
      </c>
      <c r="C63" s="32" t="s">
        <v>1330</v>
      </c>
      <c r="D63" s="32" t="s">
        <v>25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>
        <v>30</v>
      </c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14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14</v>
      </c>
      <c r="AJ63" s="3">
        <f t="shared" si="1"/>
        <v>59</v>
      </c>
      <c r="AK63" s="5">
        <f t="shared" si="2"/>
        <v>1</v>
      </c>
      <c r="AL63" s="41">
        <f t="shared" si="91"/>
        <v>14</v>
      </c>
      <c r="AM63" s="33">
        <f t="shared" si="3"/>
        <v>59</v>
      </c>
      <c r="AO63" s="22">
        <f t="shared" si="53"/>
        <v>0</v>
      </c>
      <c r="AP63">
        <f t="shared" si="54"/>
        <v>0</v>
      </c>
      <c r="AQ63">
        <f t="shared" si="55"/>
        <v>0</v>
      </c>
      <c r="AR63">
        <f t="shared" si="56"/>
        <v>0</v>
      </c>
      <c r="AS63">
        <f t="shared" si="57"/>
        <v>14</v>
      </c>
      <c r="AT63">
        <f t="shared" si="58"/>
        <v>0</v>
      </c>
      <c r="AU63">
        <f t="shared" si="59"/>
        <v>0</v>
      </c>
      <c r="AV63">
        <f t="shared" si="60"/>
        <v>0</v>
      </c>
      <c r="AW63">
        <f t="shared" si="61"/>
        <v>0</v>
      </c>
      <c r="AX63">
        <f t="shared" si="62"/>
        <v>0</v>
      </c>
      <c r="AY63">
        <f t="shared" si="63"/>
        <v>0</v>
      </c>
      <c r="AZ63">
        <f t="shared" si="64"/>
        <v>0</v>
      </c>
      <c r="BA63">
        <f t="shared" si="65"/>
        <v>0</v>
      </c>
      <c r="BB63">
        <f t="shared" si="66"/>
        <v>0</v>
      </c>
      <c r="BC63">
        <f t="shared" si="67"/>
        <v>0</v>
      </c>
      <c r="BD63">
        <f t="shared" si="68"/>
        <v>14</v>
      </c>
      <c r="BE63" s="22">
        <f t="shared" ref="BE63:BR63" si="96">BD63+LARGE($AO63:$BC63,BE$4)</f>
        <v>14</v>
      </c>
      <c r="BF63" s="22">
        <f t="shared" si="96"/>
        <v>14</v>
      </c>
      <c r="BG63" s="22">
        <f t="shared" si="96"/>
        <v>14</v>
      </c>
      <c r="BH63" s="22">
        <f t="shared" si="96"/>
        <v>14</v>
      </c>
      <c r="BI63" s="22">
        <f t="shared" si="96"/>
        <v>14</v>
      </c>
      <c r="BJ63" s="22">
        <f t="shared" si="96"/>
        <v>14</v>
      </c>
      <c r="BK63" s="22">
        <f t="shared" si="96"/>
        <v>14</v>
      </c>
      <c r="BL63" s="22">
        <f t="shared" si="96"/>
        <v>14</v>
      </c>
      <c r="BM63" s="22">
        <f t="shared" si="96"/>
        <v>14</v>
      </c>
      <c r="BN63" s="22">
        <f t="shared" si="96"/>
        <v>14</v>
      </c>
      <c r="BO63" s="22">
        <f t="shared" si="96"/>
        <v>14</v>
      </c>
      <c r="BP63" s="22">
        <f t="shared" si="96"/>
        <v>14</v>
      </c>
      <c r="BQ63" s="22">
        <f t="shared" si="96"/>
        <v>14</v>
      </c>
      <c r="BR63" s="22">
        <f t="shared" si="96"/>
        <v>14</v>
      </c>
    </row>
    <row r="64" spans="1:70" ht="16.5">
      <c r="A64" s="81" t="s">
        <v>422</v>
      </c>
      <c r="B64" s="72" t="s">
        <v>368</v>
      </c>
      <c r="C64" s="72" t="s">
        <v>369</v>
      </c>
      <c r="D64" s="72" t="s">
        <v>43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>
        <v>15</v>
      </c>
      <c r="X64" s="91">
        <v>14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14</v>
      </c>
      <c r="AJ64" s="3">
        <f t="shared" si="1"/>
        <v>59</v>
      </c>
      <c r="AK64" s="5">
        <f t="shared" si="2"/>
        <v>1</v>
      </c>
      <c r="AL64" s="41">
        <f t="shared" si="91"/>
        <v>14</v>
      </c>
      <c r="AM64" s="33">
        <f t="shared" si="3"/>
        <v>59</v>
      </c>
      <c r="AO64" s="22">
        <f t="shared" si="53"/>
        <v>0</v>
      </c>
      <c r="AP64">
        <f t="shared" si="54"/>
        <v>0</v>
      </c>
      <c r="AQ64">
        <f t="shared" si="55"/>
        <v>0</v>
      </c>
      <c r="AR64">
        <f t="shared" si="56"/>
        <v>0</v>
      </c>
      <c r="AS64">
        <f t="shared" si="57"/>
        <v>0</v>
      </c>
      <c r="AT64">
        <f t="shared" si="58"/>
        <v>0</v>
      </c>
      <c r="AU64">
        <f t="shared" si="59"/>
        <v>0</v>
      </c>
      <c r="AV64">
        <f t="shared" si="60"/>
        <v>0</v>
      </c>
      <c r="AW64">
        <f t="shared" si="61"/>
        <v>0</v>
      </c>
      <c r="AX64">
        <f t="shared" si="62"/>
        <v>14</v>
      </c>
      <c r="AY64">
        <f t="shared" si="63"/>
        <v>0</v>
      </c>
      <c r="AZ64">
        <f t="shared" si="64"/>
        <v>0</v>
      </c>
      <c r="BA64">
        <f t="shared" si="65"/>
        <v>0</v>
      </c>
      <c r="BB64">
        <f t="shared" si="66"/>
        <v>0</v>
      </c>
      <c r="BC64">
        <f t="shared" si="67"/>
        <v>0</v>
      </c>
      <c r="BD64">
        <f t="shared" si="68"/>
        <v>14</v>
      </c>
      <c r="BE64" s="22">
        <f t="shared" ref="BE64:BR64" si="97">BD64+LARGE($AO64:$BC64,BE$4)</f>
        <v>14</v>
      </c>
      <c r="BF64" s="22">
        <f t="shared" si="97"/>
        <v>14</v>
      </c>
      <c r="BG64" s="22">
        <f t="shared" si="97"/>
        <v>14</v>
      </c>
      <c r="BH64" s="22">
        <f t="shared" si="97"/>
        <v>14</v>
      </c>
      <c r="BI64" s="22">
        <f t="shared" si="97"/>
        <v>14</v>
      </c>
      <c r="BJ64" s="22">
        <f t="shared" si="97"/>
        <v>14</v>
      </c>
      <c r="BK64" s="22">
        <f t="shared" si="97"/>
        <v>14</v>
      </c>
      <c r="BL64" s="22">
        <f t="shared" si="97"/>
        <v>14</v>
      </c>
      <c r="BM64" s="22">
        <f t="shared" si="97"/>
        <v>14</v>
      </c>
      <c r="BN64" s="22">
        <f t="shared" si="97"/>
        <v>14</v>
      </c>
      <c r="BO64" s="22">
        <f t="shared" si="97"/>
        <v>14</v>
      </c>
      <c r="BP64" s="22">
        <f t="shared" si="97"/>
        <v>14</v>
      </c>
      <c r="BQ64" s="22">
        <f t="shared" si="97"/>
        <v>14</v>
      </c>
      <c r="BR64" s="22">
        <f t="shared" si="97"/>
        <v>14</v>
      </c>
    </row>
    <row r="65" spans="1:70" ht="16.5">
      <c r="A65" s="14" t="s">
        <v>1835</v>
      </c>
      <c r="B65" s="32" t="s">
        <v>1836</v>
      </c>
      <c r="C65" s="32" t="s">
        <v>1837</v>
      </c>
      <c r="D65" s="32" t="s">
        <v>41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>
        <v>4</v>
      </c>
      <c r="AH65" s="2">
        <v>10</v>
      </c>
      <c r="AI65" s="40">
        <f t="shared" si="0"/>
        <v>10</v>
      </c>
      <c r="AJ65" s="3">
        <f t="shared" si="1"/>
        <v>61</v>
      </c>
      <c r="AK65" s="5">
        <f t="shared" si="2"/>
        <v>1</v>
      </c>
      <c r="AL65" s="41">
        <f>HLOOKUP($AL$2,$BD$4:$BR$72,ROW(A65)-3,FALSE)</f>
        <v>10</v>
      </c>
      <c r="AM65" s="33">
        <f t="shared" si="3"/>
        <v>61</v>
      </c>
      <c r="AO65" s="22">
        <f t="shared" si="53"/>
        <v>0</v>
      </c>
      <c r="AP65">
        <f t="shared" si="54"/>
        <v>0</v>
      </c>
      <c r="AQ65">
        <f t="shared" si="55"/>
        <v>0</v>
      </c>
      <c r="AR65">
        <f t="shared" si="56"/>
        <v>0</v>
      </c>
      <c r="AS65">
        <f t="shared" si="57"/>
        <v>0</v>
      </c>
      <c r="AT65">
        <f t="shared" si="58"/>
        <v>0</v>
      </c>
      <c r="AU65">
        <f t="shared" si="59"/>
        <v>0</v>
      </c>
      <c r="AV65">
        <f t="shared" si="60"/>
        <v>0</v>
      </c>
      <c r="AW65">
        <f t="shared" si="61"/>
        <v>0</v>
      </c>
      <c r="AX65">
        <f t="shared" si="62"/>
        <v>0</v>
      </c>
      <c r="AY65">
        <f t="shared" si="63"/>
        <v>0</v>
      </c>
      <c r="AZ65">
        <f t="shared" si="64"/>
        <v>0</v>
      </c>
      <c r="BA65">
        <f t="shared" si="65"/>
        <v>0</v>
      </c>
      <c r="BB65">
        <f t="shared" si="66"/>
        <v>0</v>
      </c>
      <c r="BC65">
        <f t="shared" si="67"/>
        <v>10</v>
      </c>
      <c r="BD65">
        <f t="shared" si="68"/>
        <v>10</v>
      </c>
      <c r="BE65" s="22">
        <f t="shared" ref="BE65:BR65" si="98">BD65+LARGE($AO65:$BC65,BE$4)</f>
        <v>10</v>
      </c>
      <c r="BF65" s="22">
        <f t="shared" si="98"/>
        <v>10</v>
      </c>
      <c r="BG65" s="22">
        <f t="shared" si="98"/>
        <v>10</v>
      </c>
      <c r="BH65" s="22">
        <f t="shared" si="98"/>
        <v>10</v>
      </c>
      <c r="BI65" s="22">
        <f t="shared" si="98"/>
        <v>10</v>
      </c>
      <c r="BJ65" s="22">
        <f t="shared" si="98"/>
        <v>10</v>
      </c>
      <c r="BK65" s="22">
        <f t="shared" si="98"/>
        <v>10</v>
      </c>
      <c r="BL65" s="22">
        <f t="shared" si="98"/>
        <v>10</v>
      </c>
      <c r="BM65" s="22">
        <f t="shared" si="98"/>
        <v>10</v>
      </c>
      <c r="BN65" s="22">
        <f t="shared" si="98"/>
        <v>10</v>
      </c>
      <c r="BO65" s="22">
        <f t="shared" si="98"/>
        <v>10</v>
      </c>
      <c r="BP65" s="22">
        <f t="shared" si="98"/>
        <v>10</v>
      </c>
      <c r="BQ65" s="22">
        <f t="shared" si="98"/>
        <v>10</v>
      </c>
      <c r="BR65" s="22">
        <f t="shared" si="98"/>
        <v>10</v>
      </c>
    </row>
    <row r="66" spans="1:70" ht="16.5">
      <c r="A66" s="14" t="s">
        <v>1858</v>
      </c>
      <c r="B66" s="32" t="s">
        <v>1492</v>
      </c>
      <c r="C66" s="32" t="s">
        <v>1568</v>
      </c>
      <c r="D66" s="32" t="s">
        <v>20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>
        <v>6</v>
      </c>
      <c r="AH66" s="2">
        <v>10</v>
      </c>
      <c r="AI66" s="40">
        <f t="shared" si="0"/>
        <v>10</v>
      </c>
      <c r="AJ66" s="3">
        <f t="shared" si="1"/>
        <v>61</v>
      </c>
      <c r="AK66" s="5">
        <f t="shared" si="2"/>
        <v>1</v>
      </c>
      <c r="AL66" s="41">
        <f>HLOOKUP($AL$2,$BD$4:$BR$72,ROW(A66)-3,FALSE)</f>
        <v>10</v>
      </c>
      <c r="AM66" s="33">
        <f t="shared" si="3"/>
        <v>61</v>
      </c>
      <c r="AO66" s="22">
        <f t="shared" si="53"/>
        <v>0</v>
      </c>
      <c r="AP66">
        <f t="shared" si="54"/>
        <v>0</v>
      </c>
      <c r="AQ66">
        <f t="shared" si="55"/>
        <v>0</v>
      </c>
      <c r="AR66">
        <f t="shared" si="56"/>
        <v>0</v>
      </c>
      <c r="AS66">
        <f t="shared" si="57"/>
        <v>0</v>
      </c>
      <c r="AT66">
        <f t="shared" si="58"/>
        <v>0</v>
      </c>
      <c r="AU66">
        <f t="shared" si="59"/>
        <v>0</v>
      </c>
      <c r="AV66">
        <f t="shared" si="60"/>
        <v>0</v>
      </c>
      <c r="AW66">
        <f t="shared" si="61"/>
        <v>0</v>
      </c>
      <c r="AX66">
        <f t="shared" si="62"/>
        <v>0</v>
      </c>
      <c r="AY66">
        <f t="shared" si="63"/>
        <v>0</v>
      </c>
      <c r="AZ66">
        <f t="shared" si="64"/>
        <v>0</v>
      </c>
      <c r="BA66">
        <f t="shared" si="65"/>
        <v>0</v>
      </c>
      <c r="BB66">
        <f t="shared" si="66"/>
        <v>0</v>
      </c>
      <c r="BC66">
        <f t="shared" si="67"/>
        <v>10</v>
      </c>
      <c r="BD66">
        <f t="shared" si="68"/>
        <v>10</v>
      </c>
      <c r="BE66" s="22">
        <f t="shared" ref="BE66:BR66" si="99">BD66+LARGE($AO66:$BC66,BE$4)</f>
        <v>10</v>
      </c>
      <c r="BF66" s="22">
        <f t="shared" si="99"/>
        <v>10</v>
      </c>
      <c r="BG66" s="22">
        <f t="shared" si="99"/>
        <v>10</v>
      </c>
      <c r="BH66" s="22">
        <f t="shared" si="99"/>
        <v>10</v>
      </c>
      <c r="BI66" s="22">
        <f t="shared" si="99"/>
        <v>10</v>
      </c>
      <c r="BJ66" s="22">
        <f t="shared" si="99"/>
        <v>10</v>
      </c>
      <c r="BK66" s="22">
        <f t="shared" si="99"/>
        <v>10</v>
      </c>
      <c r="BL66" s="22">
        <f t="shared" si="99"/>
        <v>10</v>
      </c>
      <c r="BM66" s="22">
        <f t="shared" si="99"/>
        <v>10</v>
      </c>
      <c r="BN66" s="22">
        <f t="shared" si="99"/>
        <v>10</v>
      </c>
      <c r="BO66" s="22">
        <f t="shared" si="99"/>
        <v>10</v>
      </c>
      <c r="BP66" s="22">
        <f t="shared" si="99"/>
        <v>10</v>
      </c>
      <c r="BQ66" s="22">
        <f t="shared" si="99"/>
        <v>10</v>
      </c>
      <c r="BR66" s="22">
        <f t="shared" si="99"/>
        <v>10</v>
      </c>
    </row>
    <row r="67" spans="1:70" ht="16.5">
      <c r="A67" s="80" t="s">
        <v>1336</v>
      </c>
      <c r="B67" s="32" t="s">
        <v>352</v>
      </c>
      <c r="C67" s="32" t="s">
        <v>1326</v>
      </c>
      <c r="D67" s="32" t="s">
        <v>18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>
        <v>37</v>
      </c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10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10</v>
      </c>
      <c r="AJ67" s="3">
        <f t="shared" si="1"/>
        <v>61</v>
      </c>
      <c r="AK67" s="5">
        <f t="shared" si="2"/>
        <v>1</v>
      </c>
      <c r="AL67" s="41">
        <f>AI67</f>
        <v>10</v>
      </c>
      <c r="AM67" s="33">
        <f t="shared" si="3"/>
        <v>61</v>
      </c>
      <c r="AO67" s="22">
        <f t="shared" si="53"/>
        <v>0</v>
      </c>
      <c r="AP67">
        <f t="shared" si="54"/>
        <v>0</v>
      </c>
      <c r="AQ67">
        <f t="shared" si="55"/>
        <v>0</v>
      </c>
      <c r="AR67">
        <f t="shared" si="56"/>
        <v>0</v>
      </c>
      <c r="AS67">
        <f t="shared" si="57"/>
        <v>10</v>
      </c>
      <c r="AT67">
        <f t="shared" si="58"/>
        <v>0</v>
      </c>
      <c r="AU67">
        <f t="shared" si="59"/>
        <v>0</v>
      </c>
      <c r="AV67">
        <f t="shared" si="60"/>
        <v>0</v>
      </c>
      <c r="AW67">
        <f t="shared" si="61"/>
        <v>0</v>
      </c>
      <c r="AX67">
        <f t="shared" si="62"/>
        <v>0</v>
      </c>
      <c r="AY67">
        <f t="shared" si="63"/>
        <v>0</v>
      </c>
      <c r="AZ67">
        <f t="shared" si="64"/>
        <v>0</v>
      </c>
      <c r="BA67">
        <f t="shared" si="65"/>
        <v>0</v>
      </c>
      <c r="BB67">
        <f t="shared" si="66"/>
        <v>0</v>
      </c>
      <c r="BC67">
        <f t="shared" si="67"/>
        <v>0</v>
      </c>
      <c r="BD67">
        <f t="shared" si="68"/>
        <v>10</v>
      </c>
      <c r="BE67" s="22">
        <f t="shared" ref="BE67:BR67" si="100">BD67+LARGE($AO67:$BC67,BE$4)</f>
        <v>10</v>
      </c>
      <c r="BF67" s="22">
        <f t="shared" si="100"/>
        <v>10</v>
      </c>
      <c r="BG67" s="22">
        <f t="shared" si="100"/>
        <v>10</v>
      </c>
      <c r="BH67" s="22">
        <f t="shared" si="100"/>
        <v>10</v>
      </c>
      <c r="BI67" s="22">
        <f t="shared" si="100"/>
        <v>10</v>
      </c>
      <c r="BJ67" s="22">
        <f t="shared" si="100"/>
        <v>10</v>
      </c>
      <c r="BK67" s="22">
        <f t="shared" si="100"/>
        <v>10</v>
      </c>
      <c r="BL67" s="22">
        <f t="shared" si="100"/>
        <v>10</v>
      </c>
      <c r="BM67" s="22">
        <f t="shared" si="100"/>
        <v>10</v>
      </c>
      <c r="BN67" s="22">
        <f t="shared" si="100"/>
        <v>10</v>
      </c>
      <c r="BO67" s="22">
        <f t="shared" si="100"/>
        <v>10</v>
      </c>
      <c r="BP67" s="22">
        <f t="shared" si="100"/>
        <v>10</v>
      </c>
      <c r="BQ67" s="22">
        <f t="shared" si="100"/>
        <v>10</v>
      </c>
      <c r="BR67" s="22">
        <f t="shared" si="100"/>
        <v>10</v>
      </c>
    </row>
    <row r="68" spans="1:70" ht="16.5">
      <c r="A68" s="81" t="s">
        <v>424</v>
      </c>
      <c r="B68" s="72" t="s">
        <v>243</v>
      </c>
      <c r="C68" s="72" t="s">
        <v>372</v>
      </c>
      <c r="D68" s="72" t="s">
        <v>43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>
        <v>8</v>
      </c>
      <c r="J68" s="2">
        <v>10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10</v>
      </c>
      <c r="AJ68" s="3">
        <f t="shared" si="1"/>
        <v>61</v>
      </c>
      <c r="AK68" s="5">
        <f t="shared" si="2"/>
        <v>1</v>
      </c>
      <c r="AL68" s="41">
        <f>AI68</f>
        <v>10</v>
      </c>
      <c r="AM68" s="33">
        <f t="shared" si="3"/>
        <v>61</v>
      </c>
      <c r="AO68" s="22">
        <f t="shared" si="53"/>
        <v>0</v>
      </c>
      <c r="AP68">
        <f t="shared" si="54"/>
        <v>0</v>
      </c>
      <c r="AQ68">
        <f t="shared" si="55"/>
        <v>10</v>
      </c>
      <c r="AR68">
        <f t="shared" si="56"/>
        <v>0</v>
      </c>
      <c r="AS68">
        <f t="shared" si="57"/>
        <v>0</v>
      </c>
      <c r="AT68">
        <f t="shared" si="58"/>
        <v>0</v>
      </c>
      <c r="AU68">
        <f t="shared" si="59"/>
        <v>0</v>
      </c>
      <c r="AV68">
        <f t="shared" si="60"/>
        <v>0</v>
      </c>
      <c r="AW68">
        <f t="shared" si="61"/>
        <v>0</v>
      </c>
      <c r="AX68">
        <f t="shared" si="62"/>
        <v>0</v>
      </c>
      <c r="AY68">
        <f t="shared" si="63"/>
        <v>0</v>
      </c>
      <c r="AZ68">
        <f t="shared" si="64"/>
        <v>0</v>
      </c>
      <c r="BA68">
        <f t="shared" si="65"/>
        <v>0</v>
      </c>
      <c r="BB68">
        <f t="shared" si="66"/>
        <v>0</v>
      </c>
      <c r="BC68">
        <f t="shared" si="67"/>
        <v>0</v>
      </c>
      <c r="BD68">
        <f t="shared" si="68"/>
        <v>10</v>
      </c>
      <c r="BE68" s="22">
        <f t="shared" ref="BE68:BR68" si="101">BD68+LARGE($AO68:$BC68,BE$4)</f>
        <v>10</v>
      </c>
      <c r="BF68" s="22">
        <f t="shared" si="101"/>
        <v>10</v>
      </c>
      <c r="BG68" s="22">
        <f t="shared" si="101"/>
        <v>10</v>
      </c>
      <c r="BH68" s="22">
        <f t="shared" si="101"/>
        <v>10</v>
      </c>
      <c r="BI68" s="22">
        <f t="shared" si="101"/>
        <v>10</v>
      </c>
      <c r="BJ68" s="22">
        <f t="shared" si="101"/>
        <v>10</v>
      </c>
      <c r="BK68" s="22">
        <f t="shared" si="101"/>
        <v>10</v>
      </c>
      <c r="BL68" s="22">
        <f t="shared" si="101"/>
        <v>10</v>
      </c>
      <c r="BM68" s="22">
        <f t="shared" si="101"/>
        <v>10</v>
      </c>
      <c r="BN68" s="22">
        <f t="shared" si="101"/>
        <v>10</v>
      </c>
      <c r="BO68" s="22">
        <f t="shared" si="101"/>
        <v>10</v>
      </c>
      <c r="BP68" s="22">
        <f t="shared" si="101"/>
        <v>10</v>
      </c>
      <c r="BQ68" s="22">
        <f t="shared" si="101"/>
        <v>10</v>
      </c>
      <c r="BR68" s="22">
        <f t="shared" si="101"/>
        <v>10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/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2">F69+H69+J69+L69+N69+P69+R69+T69+V69+X69+Z69+AB69+AD69+AF69+AH69</f>
        <v>0</v>
      </c>
      <c r="AJ69" s="3" t="str">
        <f t="shared" ref="AJ69:AJ132" si="103">IF(AI69&lt;&gt;0,RANK(AI69,$AI$5:$AI$72),"")</f>
        <v/>
      </c>
      <c r="AK69" s="5">
        <f t="shared" ref="AK69:AK132" si="104">COUNTA(E69,G69,I69,K69,M69,O69,Q69,S69,U69,W69,Y69,AA69,AC69,AE69,AG69)</f>
        <v>0</v>
      </c>
      <c r="AL69" s="41">
        <f>HLOOKUP($AL$2,$BD$4:$BR$72,ROW(A69)-3,FALSE)</f>
        <v>0</v>
      </c>
      <c r="AM69" s="33" t="str">
        <f t="shared" ref="AM69:AM132" si="105">IF(AL69&lt;&gt;0,RANK(AL69,$AL$5:$AL$72),"")</f>
        <v/>
      </c>
      <c r="AO69" s="22">
        <f t="shared" si="53"/>
        <v>0</v>
      </c>
      <c r="AP69">
        <f t="shared" si="54"/>
        <v>0</v>
      </c>
      <c r="AQ69">
        <f t="shared" si="55"/>
        <v>0</v>
      </c>
      <c r="AR69">
        <f t="shared" si="56"/>
        <v>0</v>
      </c>
      <c r="AS69">
        <f t="shared" si="57"/>
        <v>0</v>
      </c>
      <c r="AT69">
        <f t="shared" si="58"/>
        <v>0</v>
      </c>
      <c r="AU69">
        <f t="shared" si="59"/>
        <v>0</v>
      </c>
      <c r="AV69">
        <f t="shared" si="60"/>
        <v>0</v>
      </c>
      <c r="AW69">
        <f t="shared" si="61"/>
        <v>0</v>
      </c>
      <c r="AX69">
        <f t="shared" si="62"/>
        <v>0</v>
      </c>
      <c r="AY69">
        <f t="shared" si="63"/>
        <v>0</v>
      </c>
      <c r="AZ69">
        <f t="shared" si="64"/>
        <v>0</v>
      </c>
      <c r="BA69">
        <f t="shared" si="65"/>
        <v>0</v>
      </c>
      <c r="BB69">
        <f t="shared" si="66"/>
        <v>0</v>
      </c>
      <c r="BC69">
        <f t="shared" si="67"/>
        <v>0</v>
      </c>
      <c r="BD69">
        <f t="shared" si="68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2"/>
        <v>0</v>
      </c>
      <c r="AJ70" s="3" t="str">
        <f t="shared" si="103"/>
        <v/>
      </c>
      <c r="AK70" s="5">
        <f t="shared" si="104"/>
        <v>0</v>
      </c>
      <c r="AL70" s="41">
        <f>HLOOKUP($AL$2,$BD$4:$BR$72,ROW(A70)-3,FALSE)</f>
        <v>0</v>
      </c>
      <c r="AM70" s="33" t="str">
        <f t="shared" si="105"/>
        <v/>
      </c>
      <c r="AO70" s="22">
        <f t="shared" si="53"/>
        <v>0</v>
      </c>
      <c r="AP70">
        <f t="shared" si="54"/>
        <v>0</v>
      </c>
      <c r="AQ70">
        <f t="shared" si="55"/>
        <v>0</v>
      </c>
      <c r="AR70">
        <f t="shared" si="56"/>
        <v>0</v>
      </c>
      <c r="AS70">
        <f t="shared" si="57"/>
        <v>0</v>
      </c>
      <c r="AT70">
        <f t="shared" si="58"/>
        <v>0</v>
      </c>
      <c r="AU70">
        <f t="shared" si="59"/>
        <v>0</v>
      </c>
      <c r="AV70">
        <f t="shared" si="60"/>
        <v>0</v>
      </c>
      <c r="AW70">
        <f t="shared" si="61"/>
        <v>0</v>
      </c>
      <c r="AX70">
        <f t="shared" si="62"/>
        <v>0</v>
      </c>
      <c r="AY70">
        <f t="shared" si="63"/>
        <v>0</v>
      </c>
      <c r="AZ70">
        <f t="shared" si="64"/>
        <v>0</v>
      </c>
      <c r="BA70">
        <f t="shared" si="65"/>
        <v>0</v>
      </c>
      <c r="BB70">
        <f t="shared" si="66"/>
        <v>0</v>
      </c>
      <c r="BC70">
        <f t="shared" si="67"/>
        <v>0</v>
      </c>
      <c r="BD70">
        <f t="shared" si="68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2"/>
        <v>0</v>
      </c>
      <c r="AJ71" s="3" t="str">
        <f t="shared" si="103"/>
        <v/>
      </c>
      <c r="AK71" s="5">
        <f t="shared" si="104"/>
        <v>0</v>
      </c>
      <c r="AL71" s="41">
        <f>HLOOKUP($AL$2,$BD$4:$BR$72,ROW(A71)-3,FALSE)</f>
        <v>0</v>
      </c>
      <c r="AM71" s="33" t="str">
        <f t="shared" si="105"/>
        <v/>
      </c>
      <c r="AO71" s="22">
        <f t="shared" si="53"/>
        <v>0</v>
      </c>
      <c r="AP71">
        <f t="shared" si="54"/>
        <v>0</v>
      </c>
      <c r="AQ71">
        <f t="shared" si="55"/>
        <v>0</v>
      </c>
      <c r="AR71">
        <f t="shared" si="56"/>
        <v>0</v>
      </c>
      <c r="AS71">
        <f t="shared" si="57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1"/>
        <v>0</v>
      </c>
      <c r="AX71">
        <f t="shared" si="62"/>
        <v>0</v>
      </c>
      <c r="AY71">
        <f t="shared" si="63"/>
        <v>0</v>
      </c>
      <c r="AZ71">
        <f t="shared" si="64"/>
        <v>0</v>
      </c>
      <c r="BA71">
        <f t="shared" si="65"/>
        <v>0</v>
      </c>
      <c r="BB71">
        <f t="shared" si="66"/>
        <v>0</v>
      </c>
      <c r="BC71">
        <f t="shared" si="67"/>
        <v>0</v>
      </c>
      <c r="BD71">
        <f t="shared" si="68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2"/>
        <v>0</v>
      </c>
      <c r="AJ72" s="3" t="str">
        <f t="shared" si="103"/>
        <v/>
      </c>
      <c r="AK72" s="5">
        <f t="shared" si="104"/>
        <v>0</v>
      </c>
      <c r="AL72" s="41">
        <f>HLOOKUP($AL$2,$BD$4:$BR$72,ROW(A72)-3,FALSE)</f>
        <v>0</v>
      </c>
      <c r="AM72" s="33" t="str">
        <f t="shared" si="105"/>
        <v/>
      </c>
      <c r="AO72" s="22">
        <f t="shared" si="53"/>
        <v>0</v>
      </c>
      <c r="AP72">
        <f t="shared" si="54"/>
        <v>0</v>
      </c>
      <c r="AQ72">
        <f t="shared" si="55"/>
        <v>0</v>
      </c>
      <c r="AR72">
        <f t="shared" si="56"/>
        <v>0</v>
      </c>
      <c r="AS72">
        <f t="shared" si="57"/>
        <v>0</v>
      </c>
      <c r="AT72">
        <f t="shared" si="58"/>
        <v>0</v>
      </c>
      <c r="AU72">
        <f t="shared" si="59"/>
        <v>0</v>
      </c>
      <c r="AV72">
        <f t="shared" si="60"/>
        <v>0</v>
      </c>
      <c r="AW72">
        <f t="shared" si="61"/>
        <v>0</v>
      </c>
      <c r="AX72">
        <f t="shared" si="62"/>
        <v>0</v>
      </c>
      <c r="AY72">
        <f t="shared" si="63"/>
        <v>0</v>
      </c>
      <c r="AZ72">
        <f t="shared" si="64"/>
        <v>0</v>
      </c>
      <c r="BA72">
        <f t="shared" si="65"/>
        <v>0</v>
      </c>
      <c r="BB72">
        <f t="shared" si="66"/>
        <v>0</v>
      </c>
      <c r="BC72">
        <f t="shared" si="67"/>
        <v>0</v>
      </c>
      <c r="BD72">
        <f t="shared" si="68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  <row r="73" spans="1:70" ht="16.5">
      <c r="A73" s="14" t="s">
        <v>7</v>
      </c>
      <c r="B73" s="32" t="s">
        <v>234</v>
      </c>
      <c r="C73" s="32" t="s">
        <v>1780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>
        <v>3</v>
      </c>
      <c r="AD73" s="91"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2"/>
        <v>0</v>
      </c>
      <c r="AJ73" s="3" t="str">
        <f t="shared" si="103"/>
        <v/>
      </c>
      <c r="AK73" s="5">
        <f t="shared" si="104"/>
        <v>1</v>
      </c>
      <c r="AL73" s="41">
        <f t="shared" ref="AL73:AL111" si="110">AI73</f>
        <v>0</v>
      </c>
      <c r="AM73" s="33" t="str">
        <f t="shared" si="105"/>
        <v/>
      </c>
    </row>
    <row r="74" spans="1:70" ht="16.5">
      <c r="A74" s="14" t="s">
        <v>7</v>
      </c>
      <c r="B74" s="32" t="s">
        <v>597</v>
      </c>
      <c r="C74" s="32" t="s">
        <v>1777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>
        <v>7</v>
      </c>
      <c r="AD74" s="91"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2"/>
        <v>0</v>
      </c>
      <c r="AJ74" s="3" t="str">
        <f t="shared" si="103"/>
        <v/>
      </c>
      <c r="AK74" s="5">
        <f t="shared" si="104"/>
        <v>1</v>
      </c>
      <c r="AL74" s="41">
        <f t="shared" si="110"/>
        <v>0</v>
      </c>
      <c r="AM74" s="33" t="str">
        <f t="shared" si="105"/>
        <v/>
      </c>
    </row>
    <row r="75" spans="1:70" ht="16.5">
      <c r="A75" s="14" t="s">
        <v>7</v>
      </c>
      <c r="B75" s="32" t="s">
        <v>310</v>
      </c>
      <c r="C75" s="32" t="s">
        <v>1217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>
        <v>8</v>
      </c>
      <c r="AD75" s="91"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2"/>
        <v>0</v>
      </c>
      <c r="AJ75" s="3" t="str">
        <f t="shared" si="103"/>
        <v/>
      </c>
      <c r="AK75" s="5">
        <f t="shared" si="104"/>
        <v>1</v>
      </c>
      <c r="AL75" s="41">
        <f t="shared" si="110"/>
        <v>0</v>
      </c>
      <c r="AM75" s="33" t="str">
        <f t="shared" si="105"/>
        <v/>
      </c>
    </row>
    <row r="76" spans="1:70" ht="16.5">
      <c r="A76" s="14" t="s">
        <v>7</v>
      </c>
      <c r="B76" s="32" t="s">
        <v>297</v>
      </c>
      <c r="C76" s="32" t="s">
        <v>1564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>
        <v>22</v>
      </c>
      <c r="AB76" s="91"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2"/>
        <v>0</v>
      </c>
      <c r="AJ76" s="3" t="str">
        <f t="shared" si="103"/>
        <v/>
      </c>
      <c r="AK76" s="5">
        <f t="shared" si="104"/>
        <v>1</v>
      </c>
      <c r="AL76" s="41">
        <f t="shared" si="110"/>
        <v>0</v>
      </c>
      <c r="AM76" s="33" t="str">
        <f t="shared" si="105"/>
        <v/>
      </c>
    </row>
    <row r="77" spans="1:70" ht="16.5">
      <c r="A77" s="14" t="s">
        <v>7</v>
      </c>
      <c r="B77" s="32" t="s">
        <v>382</v>
      </c>
      <c r="C77" s="32" t="s">
        <v>1757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>
        <v>26</v>
      </c>
      <c r="AB77" s="91"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2"/>
        <v>0</v>
      </c>
      <c r="AJ77" s="3" t="str">
        <f t="shared" si="103"/>
        <v/>
      </c>
      <c r="AK77" s="5">
        <f t="shared" si="104"/>
        <v>1</v>
      </c>
      <c r="AL77" s="41">
        <f t="shared" si="110"/>
        <v>0</v>
      </c>
      <c r="AM77" s="33" t="str">
        <f t="shared" si="105"/>
        <v/>
      </c>
    </row>
    <row r="78" spans="1:70" ht="16.5">
      <c r="A78" s="14" t="s">
        <v>7</v>
      </c>
      <c r="B78" s="32" t="s">
        <v>400</v>
      </c>
      <c r="C78" s="32" t="s">
        <v>1758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>
        <v>28</v>
      </c>
      <c r="AB78" s="91"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2"/>
        <v>0</v>
      </c>
      <c r="AJ78" s="3" t="str">
        <f t="shared" si="103"/>
        <v/>
      </c>
      <c r="AK78" s="5">
        <f t="shared" si="104"/>
        <v>1</v>
      </c>
      <c r="AL78" s="41">
        <f t="shared" si="110"/>
        <v>0</v>
      </c>
      <c r="AM78" s="33" t="str">
        <f t="shared" si="105"/>
        <v/>
      </c>
    </row>
    <row r="79" spans="1:70" ht="16.5">
      <c r="A79" s="14" t="s">
        <v>7</v>
      </c>
      <c r="B79" s="32" t="s">
        <v>1720</v>
      </c>
      <c r="C79" s="32" t="s">
        <v>1715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>
        <v>4</v>
      </c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2"/>
        <v>0</v>
      </c>
      <c r="AJ79" s="3" t="str">
        <f t="shared" si="103"/>
        <v/>
      </c>
      <c r="AK79" s="5">
        <f t="shared" si="104"/>
        <v>1</v>
      </c>
      <c r="AL79" s="41">
        <f t="shared" si="110"/>
        <v>0</v>
      </c>
      <c r="AM79" s="33" t="str">
        <f t="shared" si="105"/>
        <v/>
      </c>
    </row>
    <row r="80" spans="1:70" ht="16.5">
      <c r="A80" s="14" t="s">
        <v>7</v>
      </c>
      <c r="B80" s="32" t="s">
        <v>400</v>
      </c>
      <c r="C80" s="32" t="s">
        <v>1707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>
        <v>5</v>
      </c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2"/>
        <v>0</v>
      </c>
      <c r="AJ80" s="3" t="str">
        <f t="shared" si="103"/>
        <v/>
      </c>
      <c r="AK80" s="5">
        <f t="shared" si="104"/>
        <v>1</v>
      </c>
      <c r="AL80" s="41">
        <f t="shared" si="110"/>
        <v>0</v>
      </c>
      <c r="AM80" s="33" t="str">
        <f t="shared" si="105"/>
        <v/>
      </c>
    </row>
    <row r="81" spans="1:39" ht="16.5">
      <c r="A81" s="14" t="s">
        <v>7</v>
      </c>
      <c r="B81" s="32" t="s">
        <v>297</v>
      </c>
      <c r="C81" s="32" t="s">
        <v>170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>
        <v>7</v>
      </c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2"/>
        <v>0</v>
      </c>
      <c r="AJ81" s="3" t="str">
        <f t="shared" si="103"/>
        <v/>
      </c>
      <c r="AK81" s="5">
        <f t="shared" si="104"/>
        <v>1</v>
      </c>
      <c r="AL81" s="41">
        <f t="shared" si="110"/>
        <v>0</v>
      </c>
      <c r="AM81" s="33" t="str">
        <f t="shared" si="105"/>
        <v/>
      </c>
    </row>
    <row r="82" spans="1:39" ht="16.5">
      <c r="A82" s="14" t="s">
        <v>7</v>
      </c>
      <c r="B82" s="32" t="s">
        <v>1702</v>
      </c>
      <c r="C82" s="32" t="s">
        <v>637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>
        <v>24</v>
      </c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2"/>
        <v>0</v>
      </c>
      <c r="AJ82" s="3" t="str">
        <f t="shared" si="103"/>
        <v/>
      </c>
      <c r="AK82" s="5">
        <f t="shared" si="104"/>
        <v>1</v>
      </c>
      <c r="AL82" s="41">
        <f t="shared" si="110"/>
        <v>0</v>
      </c>
      <c r="AM82" s="33" t="str">
        <f t="shared" si="105"/>
        <v/>
      </c>
    </row>
    <row r="83" spans="1:39" ht="16.5">
      <c r="A83" s="14" t="s">
        <v>724</v>
      </c>
      <c r="B83" s="32" t="s">
        <v>405</v>
      </c>
      <c r="C83" s="32" t="s">
        <v>1650</v>
      </c>
      <c r="D83" s="32" t="s">
        <v>22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>
        <v>13</v>
      </c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2"/>
        <v>0</v>
      </c>
      <c r="AJ83" s="3" t="str">
        <f t="shared" si="103"/>
        <v/>
      </c>
      <c r="AK83" s="5">
        <f t="shared" si="104"/>
        <v>1</v>
      </c>
      <c r="AL83" s="41">
        <f t="shared" si="110"/>
        <v>0</v>
      </c>
      <c r="AM83" s="33" t="str">
        <f t="shared" si="105"/>
        <v/>
      </c>
    </row>
    <row r="84" spans="1:39" ht="16.5">
      <c r="A84" s="14" t="s">
        <v>724</v>
      </c>
      <c r="B84" s="32" t="s">
        <v>1653</v>
      </c>
      <c r="C84" s="32" t="s">
        <v>1602</v>
      </c>
      <c r="D84" s="32" t="s">
        <v>22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>
        <v>16</v>
      </c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2"/>
        <v>0</v>
      </c>
      <c r="AJ84" s="3" t="str">
        <f t="shared" si="103"/>
        <v/>
      </c>
      <c r="AK84" s="5">
        <f t="shared" si="104"/>
        <v>1</v>
      </c>
      <c r="AL84" s="41">
        <f t="shared" si="110"/>
        <v>0</v>
      </c>
      <c r="AM84" s="33" t="str">
        <f t="shared" si="105"/>
        <v/>
      </c>
    </row>
    <row r="85" spans="1:39" ht="16.5">
      <c r="A85" s="14" t="s">
        <v>724</v>
      </c>
      <c r="B85" s="32" t="s">
        <v>352</v>
      </c>
      <c r="C85" s="32" t="s">
        <v>1654</v>
      </c>
      <c r="D85" s="32" t="s">
        <v>22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>
        <v>24</v>
      </c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2"/>
        <v>0</v>
      </c>
      <c r="AJ85" s="3" t="str">
        <f t="shared" si="103"/>
        <v/>
      </c>
      <c r="AK85" s="5">
        <f t="shared" si="104"/>
        <v>1</v>
      </c>
      <c r="AL85" s="41">
        <f t="shared" si="110"/>
        <v>0</v>
      </c>
      <c r="AM85" s="33" t="str">
        <f t="shared" si="105"/>
        <v/>
      </c>
    </row>
    <row r="86" spans="1:39" ht="16.5">
      <c r="A86" s="14" t="s">
        <v>724</v>
      </c>
      <c r="B86" s="32" t="s">
        <v>653</v>
      </c>
      <c r="C86" s="32" t="s">
        <v>1602</v>
      </c>
      <c r="D86" s="32" t="s">
        <v>22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>
        <v>25</v>
      </c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2"/>
        <v>0</v>
      </c>
      <c r="AJ86" s="3" t="str">
        <f t="shared" si="103"/>
        <v/>
      </c>
      <c r="AK86" s="5">
        <f t="shared" si="104"/>
        <v>1</v>
      </c>
      <c r="AL86" s="41">
        <f t="shared" si="110"/>
        <v>0</v>
      </c>
      <c r="AM86" s="33" t="str">
        <f t="shared" si="105"/>
        <v/>
      </c>
    </row>
    <row r="87" spans="1:39" ht="16.5">
      <c r="A87" s="14" t="s">
        <v>7</v>
      </c>
      <c r="B87" s="32" t="s">
        <v>243</v>
      </c>
      <c r="C87" s="32" t="s">
        <v>1655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>
        <v>29</v>
      </c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2"/>
        <v>0</v>
      </c>
      <c r="AJ87" s="3" t="str">
        <f t="shared" si="103"/>
        <v/>
      </c>
      <c r="AK87" s="5">
        <f t="shared" si="104"/>
        <v>1</v>
      </c>
      <c r="AL87" s="41">
        <f t="shared" si="110"/>
        <v>0</v>
      </c>
      <c r="AM87" s="33" t="str">
        <f t="shared" si="105"/>
        <v/>
      </c>
    </row>
    <row r="88" spans="1:39" ht="16.5">
      <c r="A88" s="14" t="s">
        <v>7</v>
      </c>
      <c r="B88" s="32" t="s">
        <v>382</v>
      </c>
      <c r="C88" s="32" t="s">
        <v>1656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>
        <v>32</v>
      </c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2"/>
        <v>0</v>
      </c>
      <c r="AJ88" s="3" t="str">
        <f t="shared" si="103"/>
        <v/>
      </c>
      <c r="AK88" s="5">
        <f t="shared" si="104"/>
        <v>1</v>
      </c>
      <c r="AL88" s="41">
        <f t="shared" si="110"/>
        <v>0</v>
      </c>
      <c r="AM88" s="33" t="str">
        <f t="shared" si="105"/>
        <v/>
      </c>
    </row>
    <row r="89" spans="1:39" ht="16.5">
      <c r="A89" s="14" t="s">
        <v>724</v>
      </c>
      <c r="B89" s="32" t="s">
        <v>297</v>
      </c>
      <c r="C89" s="32" t="s">
        <v>1657</v>
      </c>
      <c r="D89" s="32" t="s">
        <v>22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>
        <v>35</v>
      </c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0"/>
      <c r="AF89" s="110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2"/>
        <v>0</v>
      </c>
      <c r="AJ89" s="3" t="str">
        <f t="shared" si="103"/>
        <v/>
      </c>
      <c r="AK89" s="5">
        <f t="shared" si="104"/>
        <v>1</v>
      </c>
      <c r="AL89" s="41">
        <f t="shared" si="110"/>
        <v>0</v>
      </c>
      <c r="AM89" s="33" t="str">
        <f t="shared" si="105"/>
        <v/>
      </c>
    </row>
    <row r="90" spans="1:39" ht="16.5">
      <c r="A90" s="14" t="s">
        <v>7</v>
      </c>
      <c r="B90" s="32" t="s">
        <v>1057</v>
      </c>
      <c r="C90" s="32" t="s">
        <v>1658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>
        <v>38</v>
      </c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0"/>
      <c r="AF90" s="110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2"/>
        <v>0</v>
      </c>
      <c r="AJ90" s="3" t="str">
        <f t="shared" si="103"/>
        <v/>
      </c>
      <c r="AK90" s="5">
        <f t="shared" si="104"/>
        <v>1</v>
      </c>
      <c r="AL90" s="41">
        <f t="shared" si="110"/>
        <v>0</v>
      </c>
      <c r="AM90" s="33" t="str">
        <f t="shared" si="105"/>
        <v/>
      </c>
    </row>
    <row r="91" spans="1:39" ht="16.5">
      <c r="A91" s="14" t="s">
        <v>724</v>
      </c>
      <c r="B91" s="32" t="s">
        <v>1659</v>
      </c>
      <c r="C91" s="32" t="s">
        <v>1660</v>
      </c>
      <c r="D91" s="32" t="s">
        <v>22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>
        <v>40</v>
      </c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0"/>
      <c r="AF91" s="110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2"/>
        <v>0</v>
      </c>
      <c r="AJ91" s="3" t="str">
        <f t="shared" si="103"/>
        <v/>
      </c>
      <c r="AK91" s="5">
        <f t="shared" si="104"/>
        <v>1</v>
      </c>
      <c r="AL91" s="41">
        <f t="shared" si="110"/>
        <v>0</v>
      </c>
      <c r="AM91" s="33" t="str">
        <f t="shared" si="105"/>
        <v/>
      </c>
    </row>
    <row r="92" spans="1:39" ht="16.5">
      <c r="A92" s="14" t="s">
        <v>724</v>
      </c>
      <c r="B92" s="32" t="s">
        <v>373</v>
      </c>
      <c r="C92" s="32" t="s">
        <v>1661</v>
      </c>
      <c r="D92" s="32" t="s">
        <v>22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>
        <v>41</v>
      </c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0"/>
      <c r="AF92" s="110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2"/>
        <v>0</v>
      </c>
      <c r="AJ92" s="3" t="str">
        <f t="shared" si="103"/>
        <v/>
      </c>
      <c r="AK92" s="5">
        <f t="shared" si="104"/>
        <v>1</v>
      </c>
      <c r="AL92" s="41">
        <f t="shared" si="110"/>
        <v>0</v>
      </c>
      <c r="AM92" s="33" t="str">
        <f t="shared" si="105"/>
        <v/>
      </c>
    </row>
    <row r="93" spans="1:39" ht="16.5">
      <c r="A93" s="14" t="s">
        <v>7</v>
      </c>
      <c r="B93" s="32" t="s">
        <v>630</v>
      </c>
      <c r="C93" s="32" t="s">
        <v>1662</v>
      </c>
      <c r="D93" s="32" t="s">
        <v>7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>
        <v>43</v>
      </c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0"/>
      <c r="AF93" s="110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2"/>
        <v>0</v>
      </c>
      <c r="AJ93" s="3" t="str">
        <f t="shared" si="103"/>
        <v/>
      </c>
      <c r="AK93" s="5">
        <f t="shared" si="104"/>
        <v>1</v>
      </c>
      <c r="AL93" s="41">
        <f t="shared" si="110"/>
        <v>0</v>
      </c>
      <c r="AM93" s="33" t="str">
        <f t="shared" si="105"/>
        <v/>
      </c>
    </row>
    <row r="94" spans="1:39" ht="16.5">
      <c r="A94" s="14" t="s">
        <v>7</v>
      </c>
      <c r="B94" s="32" t="s">
        <v>1040</v>
      </c>
      <c r="C94" s="32" t="s">
        <v>1663</v>
      </c>
      <c r="D94" s="32" t="s">
        <v>7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>
        <v>44</v>
      </c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0"/>
      <c r="AF94" s="110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2"/>
        <v>0</v>
      </c>
      <c r="AJ94" s="3" t="str">
        <f t="shared" si="103"/>
        <v/>
      </c>
      <c r="AK94" s="5">
        <f t="shared" si="104"/>
        <v>1</v>
      </c>
      <c r="AL94" s="41">
        <f t="shared" si="110"/>
        <v>0</v>
      </c>
      <c r="AM94" s="33" t="str">
        <f t="shared" si="105"/>
        <v/>
      </c>
    </row>
    <row r="95" spans="1:39" ht="16.5">
      <c r="A95" s="14" t="s">
        <v>7</v>
      </c>
      <c r="B95" s="32" t="s">
        <v>653</v>
      </c>
      <c r="C95" s="32" t="s">
        <v>1664</v>
      </c>
      <c r="D95" s="32" t="s">
        <v>7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>
        <v>45</v>
      </c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0"/>
      <c r="AF95" s="110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2"/>
        <v>0</v>
      </c>
      <c r="AJ95" s="3" t="str">
        <f t="shared" si="103"/>
        <v/>
      </c>
      <c r="AK95" s="5">
        <f t="shared" si="104"/>
        <v>1</v>
      </c>
      <c r="AL95" s="41">
        <f t="shared" si="110"/>
        <v>0</v>
      </c>
      <c r="AM95" s="33" t="str">
        <f t="shared" si="105"/>
        <v/>
      </c>
    </row>
    <row r="96" spans="1:39" ht="16.5">
      <c r="A96" s="14" t="s">
        <v>724</v>
      </c>
      <c r="B96" s="32" t="s">
        <v>240</v>
      </c>
      <c r="C96" s="32" t="s">
        <v>1665</v>
      </c>
      <c r="D96" s="32" t="s">
        <v>22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>
        <v>45</v>
      </c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0"/>
      <c r="AF96" s="110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2"/>
        <v>0</v>
      </c>
      <c r="AJ96" s="3" t="str">
        <f t="shared" si="103"/>
        <v/>
      </c>
      <c r="AK96" s="5">
        <f t="shared" si="104"/>
        <v>1</v>
      </c>
      <c r="AL96" s="41">
        <f t="shared" si="110"/>
        <v>0</v>
      </c>
      <c r="AM96" s="33" t="str">
        <f t="shared" si="105"/>
        <v/>
      </c>
    </row>
    <row r="97" spans="1:39" ht="16.5">
      <c r="A97" s="14" t="s">
        <v>724</v>
      </c>
      <c r="B97" s="32" t="s">
        <v>405</v>
      </c>
      <c r="C97" s="32" t="s">
        <v>1588</v>
      </c>
      <c r="D97" s="32" t="s">
        <v>22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>
        <v>21</v>
      </c>
      <c r="T97" s="91"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0"/>
      <c r="AF97" s="110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2"/>
        <v>0</v>
      </c>
      <c r="AJ97" s="3" t="str">
        <f t="shared" si="103"/>
        <v/>
      </c>
      <c r="AK97" s="5">
        <f t="shared" si="104"/>
        <v>1</v>
      </c>
      <c r="AL97" s="41">
        <f t="shared" si="110"/>
        <v>0</v>
      </c>
      <c r="AM97" s="33" t="str">
        <f t="shared" si="105"/>
        <v/>
      </c>
    </row>
    <row r="98" spans="1:39" ht="16.5">
      <c r="A98" s="14" t="s">
        <v>724</v>
      </c>
      <c r="B98" s="32" t="s">
        <v>594</v>
      </c>
      <c r="C98" s="32" t="s">
        <v>1589</v>
      </c>
      <c r="D98" s="32" t="s">
        <v>22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>
        <v>22</v>
      </c>
      <c r="T98" s="91"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0"/>
      <c r="AF98" s="110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2"/>
        <v>0</v>
      </c>
      <c r="AJ98" s="3" t="str">
        <f t="shared" si="103"/>
        <v/>
      </c>
      <c r="AK98" s="5">
        <f t="shared" si="104"/>
        <v>1</v>
      </c>
      <c r="AL98" s="41">
        <f t="shared" si="110"/>
        <v>0</v>
      </c>
      <c r="AM98" s="33" t="str">
        <f t="shared" si="105"/>
        <v/>
      </c>
    </row>
    <row r="99" spans="1:39" ht="16.5">
      <c r="A99" s="14" t="s">
        <v>7</v>
      </c>
      <c r="B99" s="32" t="s">
        <v>1557</v>
      </c>
      <c r="C99" s="32" t="s">
        <v>1558</v>
      </c>
      <c r="D99" s="32" t="s">
        <v>7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>
        <v>24</v>
      </c>
      <c r="R99" s="2"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0"/>
      <c r="AF99" s="110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2"/>
        <v>0</v>
      </c>
      <c r="AJ99" s="3" t="str">
        <f t="shared" si="103"/>
        <v/>
      </c>
      <c r="AK99" s="5">
        <f t="shared" si="104"/>
        <v>1</v>
      </c>
      <c r="AL99" s="41">
        <f t="shared" si="110"/>
        <v>0</v>
      </c>
      <c r="AM99" s="33" t="str">
        <f t="shared" si="105"/>
        <v/>
      </c>
    </row>
    <row r="100" spans="1:39" ht="16.5">
      <c r="A100" s="14" t="s">
        <v>7</v>
      </c>
      <c r="B100" s="32" t="s">
        <v>630</v>
      </c>
      <c r="C100" s="32" t="s">
        <v>1554</v>
      </c>
      <c r="D100" s="32" t="s">
        <v>7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>
        <v>29</v>
      </c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0"/>
      <c r="AF100" s="110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2"/>
        <v>0</v>
      </c>
      <c r="AJ100" s="3" t="str">
        <f t="shared" si="103"/>
        <v/>
      </c>
      <c r="AK100" s="5">
        <f t="shared" si="104"/>
        <v>1</v>
      </c>
      <c r="AL100" s="41">
        <f t="shared" si="110"/>
        <v>0</v>
      </c>
      <c r="AM100" s="33" t="str">
        <f t="shared" si="105"/>
        <v/>
      </c>
    </row>
    <row r="101" spans="1:39" ht="16.5">
      <c r="A101" s="14" t="s">
        <v>7</v>
      </c>
      <c r="B101" s="32" t="s">
        <v>1331</v>
      </c>
      <c r="C101" s="32" t="s">
        <v>1459</v>
      </c>
      <c r="D101" s="32" t="s">
        <v>7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>
        <v>8</v>
      </c>
      <c r="L101" s="2"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0"/>
      <c r="AF101" s="110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2"/>
        <v>0</v>
      </c>
      <c r="AJ101" s="3" t="str">
        <f t="shared" si="103"/>
        <v/>
      </c>
      <c r="AK101" s="5">
        <f t="shared" si="104"/>
        <v>1</v>
      </c>
      <c r="AL101" s="41">
        <f t="shared" si="110"/>
        <v>0</v>
      </c>
      <c r="AM101" s="33" t="str">
        <f t="shared" si="105"/>
        <v/>
      </c>
    </row>
    <row r="102" spans="1:39" ht="16.5">
      <c r="A102" s="14" t="s">
        <v>7</v>
      </c>
      <c r="B102" s="32" t="s">
        <v>1484</v>
      </c>
      <c r="C102" s="32" t="s">
        <v>1483</v>
      </c>
      <c r="D102" s="32" t="s">
        <v>7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>
        <v>8</v>
      </c>
      <c r="L102" s="2"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0"/>
      <c r="AF102" s="110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2"/>
        <v>0</v>
      </c>
      <c r="AJ102" s="3" t="str">
        <f t="shared" si="103"/>
        <v/>
      </c>
      <c r="AK102" s="5">
        <f t="shared" si="104"/>
        <v>1</v>
      </c>
      <c r="AL102" s="41">
        <f t="shared" si="110"/>
        <v>0</v>
      </c>
      <c r="AM102" s="33" t="str">
        <f t="shared" si="105"/>
        <v/>
      </c>
    </row>
    <row r="103" spans="1:39" ht="16.5">
      <c r="A103" t="s">
        <v>7</v>
      </c>
      <c r="B103" s="32" t="s">
        <v>768</v>
      </c>
      <c r="C103" s="32" t="s">
        <v>769</v>
      </c>
      <c r="D103" s="32" t="s">
        <v>7</v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>
        <v>4</v>
      </c>
      <c r="H103" s="2"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0"/>
      <c r="AF103" s="110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2"/>
        <v>0</v>
      </c>
      <c r="AJ103" s="3" t="str">
        <f t="shared" si="103"/>
        <v/>
      </c>
      <c r="AK103" s="5">
        <f t="shared" si="104"/>
        <v>1</v>
      </c>
      <c r="AL103" s="41">
        <f t="shared" si="110"/>
        <v>0</v>
      </c>
      <c r="AM103" s="33" t="str">
        <f t="shared" si="105"/>
        <v/>
      </c>
    </row>
    <row r="104" spans="1:39" ht="16.5">
      <c r="A104" s="14" t="s">
        <v>7</v>
      </c>
      <c r="B104" s="32" t="s">
        <v>385</v>
      </c>
      <c r="C104" s="32" t="s">
        <v>764</v>
      </c>
      <c r="D104" s="32" t="s">
        <v>7</v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>
        <v>5</v>
      </c>
      <c r="H104" s="2"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0"/>
      <c r="AF104" s="110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2"/>
        <v>0</v>
      </c>
      <c r="AJ104" s="3" t="str">
        <f t="shared" si="103"/>
        <v/>
      </c>
      <c r="AK104" s="5">
        <f t="shared" si="104"/>
        <v>1</v>
      </c>
      <c r="AL104" s="41">
        <f t="shared" si="110"/>
        <v>0</v>
      </c>
      <c r="AM104" s="33" t="str">
        <f t="shared" si="105"/>
        <v/>
      </c>
    </row>
    <row r="105" spans="1:39" ht="16.5">
      <c r="A105" s="14" t="s">
        <v>7</v>
      </c>
      <c r="B105" s="32" t="s">
        <v>243</v>
      </c>
      <c r="C105" s="32" t="s">
        <v>765</v>
      </c>
      <c r="D105" s="32" t="s">
        <v>7</v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>
        <v>5</v>
      </c>
      <c r="H105" s="2"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0"/>
      <c r="AF105" s="110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2"/>
        <v>0</v>
      </c>
      <c r="AJ105" s="3" t="str">
        <f t="shared" si="103"/>
        <v/>
      </c>
      <c r="AK105" s="5">
        <f t="shared" si="104"/>
        <v>1</v>
      </c>
      <c r="AL105" s="41">
        <f t="shared" si="110"/>
        <v>0</v>
      </c>
      <c r="AM105" s="33" t="str">
        <f t="shared" si="105"/>
        <v/>
      </c>
    </row>
    <row r="106" spans="1:39" ht="16.5">
      <c r="A106" s="81" t="s">
        <v>417</v>
      </c>
      <c r="B106" s="72" t="s">
        <v>358</v>
      </c>
      <c r="C106" s="72" t="s">
        <v>359</v>
      </c>
      <c r="D106" s="72" t="s">
        <v>450</v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0"/>
      <c r="AF106" s="110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2"/>
        <v>0</v>
      </c>
      <c r="AJ106" s="3" t="str">
        <f t="shared" si="103"/>
        <v/>
      </c>
      <c r="AK106" s="5">
        <f t="shared" si="104"/>
        <v>0</v>
      </c>
      <c r="AL106" s="41">
        <f t="shared" si="110"/>
        <v>0</v>
      </c>
      <c r="AM106" s="33" t="str">
        <f t="shared" si="105"/>
        <v/>
      </c>
    </row>
    <row r="107" spans="1:39" ht="16.5">
      <c r="A107" s="81" t="s">
        <v>430</v>
      </c>
      <c r="B107" s="72" t="s">
        <v>237</v>
      </c>
      <c r="C107" s="72" t="s">
        <v>381</v>
      </c>
      <c r="D107" s="72" t="s">
        <v>17</v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0"/>
      <c r="AF107" s="110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2"/>
        <v>0</v>
      </c>
      <c r="AJ107" s="3" t="str">
        <f t="shared" si="103"/>
        <v/>
      </c>
      <c r="AK107" s="5">
        <f t="shared" si="104"/>
        <v>0</v>
      </c>
      <c r="AL107" s="41">
        <f t="shared" si="110"/>
        <v>0</v>
      </c>
      <c r="AM107" s="33" t="str">
        <f t="shared" si="105"/>
        <v/>
      </c>
    </row>
    <row r="108" spans="1:39" ht="16.5">
      <c r="A108" s="80" t="s">
        <v>1334</v>
      </c>
      <c r="B108" s="32" t="s">
        <v>1331</v>
      </c>
      <c r="C108" s="32" t="s">
        <v>1219</v>
      </c>
      <c r="D108" s="32" t="s">
        <v>105</v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0"/>
      <c r="AF108" s="110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2"/>
        <v>0</v>
      </c>
      <c r="AJ108" s="3" t="str">
        <f t="shared" si="103"/>
        <v/>
      </c>
      <c r="AK108" s="5">
        <f t="shared" si="104"/>
        <v>0</v>
      </c>
      <c r="AL108" s="41">
        <f t="shared" si="110"/>
        <v>0</v>
      </c>
      <c r="AM108" s="33" t="str">
        <f t="shared" si="105"/>
        <v/>
      </c>
    </row>
    <row r="109" spans="1:39" ht="16.5">
      <c r="A109" s="14" t="s">
        <v>7</v>
      </c>
      <c r="B109" s="32" t="s">
        <v>1482</v>
      </c>
      <c r="C109" s="32" t="s">
        <v>1481</v>
      </c>
      <c r="D109" s="32" t="s">
        <v>7</v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0"/>
      <c r="AF109" s="110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2"/>
        <v>0</v>
      </c>
      <c r="AJ109" s="3" t="str">
        <f t="shared" si="103"/>
        <v/>
      </c>
      <c r="AK109" s="5">
        <f t="shared" si="104"/>
        <v>0</v>
      </c>
      <c r="AL109" s="41">
        <f t="shared" si="110"/>
        <v>0</v>
      </c>
      <c r="AM109" s="33" t="str">
        <f t="shared" si="105"/>
        <v/>
      </c>
    </row>
    <row r="110" spans="1:39" ht="16.5">
      <c r="A110" s="14" t="s">
        <v>7</v>
      </c>
      <c r="B110" s="32" t="s">
        <v>806</v>
      </c>
      <c r="C110" s="32" t="s">
        <v>1525</v>
      </c>
      <c r="D110" s="32" t="s">
        <v>7</v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>
        <v>10</v>
      </c>
      <c r="P110" s="2"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0"/>
      <c r="AF110" s="110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2"/>
        <v>0</v>
      </c>
      <c r="AJ110" s="3" t="str">
        <f t="shared" si="103"/>
        <v/>
      </c>
      <c r="AK110" s="5">
        <f t="shared" si="104"/>
        <v>1</v>
      </c>
      <c r="AL110" s="41">
        <f t="shared" si="110"/>
        <v>0</v>
      </c>
      <c r="AM110" s="33" t="str">
        <f t="shared" si="105"/>
        <v/>
      </c>
    </row>
    <row r="111" spans="1:39" ht="16.5">
      <c r="A111" s="14" t="s">
        <v>7</v>
      </c>
      <c r="B111" s="32" t="s">
        <v>400</v>
      </c>
      <c r="C111" s="32" t="s">
        <v>1526</v>
      </c>
      <c r="D111" s="32" t="s">
        <v>7</v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>
        <v>10</v>
      </c>
      <c r="P111" s="2"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0"/>
      <c r="AF111" s="110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2"/>
        <v>0</v>
      </c>
      <c r="AJ111" s="3" t="str">
        <f t="shared" si="103"/>
        <v/>
      </c>
      <c r="AK111" s="5">
        <f t="shared" si="104"/>
        <v>1</v>
      </c>
      <c r="AL111" s="41">
        <f t="shared" si="110"/>
        <v>0</v>
      </c>
      <c r="AM111" s="33" t="str">
        <f t="shared" si="105"/>
        <v/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0"/>
      <c r="AF112" s="110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2"/>
        <v>0</v>
      </c>
      <c r="AJ112" s="3" t="str">
        <f t="shared" si="103"/>
        <v/>
      </c>
      <c r="AK112" s="5">
        <f t="shared" si="104"/>
        <v>0</v>
      </c>
      <c r="AL112" s="41" t="e">
        <f t="shared" ref="AL112:AL143" si="111">HLOOKUP($AL$2,$BD$4:$BR$72,ROW(A112)-3,FALSE)</f>
        <v>#REF!</v>
      </c>
      <c r="AM112" s="33" t="e">
        <f t="shared" si="105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0"/>
      <c r="AF113" s="110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2"/>
        <v>0</v>
      </c>
      <c r="AJ113" s="3" t="str">
        <f t="shared" si="103"/>
        <v/>
      </c>
      <c r="AK113" s="5">
        <f t="shared" si="104"/>
        <v>0</v>
      </c>
      <c r="AL113" s="41" t="e">
        <f t="shared" si="111"/>
        <v>#REF!</v>
      </c>
      <c r="AM113" s="33" t="e">
        <f t="shared" si="105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0"/>
      <c r="AF114" s="110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2"/>
        <v>0</v>
      </c>
      <c r="AJ114" s="3" t="str">
        <f t="shared" si="103"/>
        <v/>
      </c>
      <c r="AK114" s="5">
        <f t="shared" si="104"/>
        <v>0</v>
      </c>
      <c r="AL114" s="41" t="e">
        <f t="shared" si="111"/>
        <v>#REF!</v>
      </c>
      <c r="AM114" s="33" t="e">
        <f t="shared" si="105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0"/>
      <c r="AF115" s="110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2"/>
        <v>0</v>
      </c>
      <c r="AJ115" s="3" t="str">
        <f t="shared" si="103"/>
        <v/>
      </c>
      <c r="AK115" s="5">
        <f t="shared" si="104"/>
        <v>0</v>
      </c>
      <c r="AL115" s="41" t="e">
        <f t="shared" si="111"/>
        <v>#REF!</v>
      </c>
      <c r="AM115" s="33" t="e">
        <f t="shared" si="105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0"/>
      <c r="AF116" s="110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2"/>
        <v>0</v>
      </c>
      <c r="AJ116" s="3" t="str">
        <f t="shared" si="103"/>
        <v/>
      </c>
      <c r="AK116" s="5">
        <f t="shared" si="104"/>
        <v>0</v>
      </c>
      <c r="AL116" s="41" t="e">
        <f t="shared" si="111"/>
        <v>#REF!</v>
      </c>
      <c r="AM116" s="33" t="e">
        <f t="shared" si="105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0"/>
      <c r="AF117" s="110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2"/>
        <v>0</v>
      </c>
      <c r="AJ117" s="3" t="str">
        <f t="shared" si="103"/>
        <v/>
      </c>
      <c r="AK117" s="5">
        <f t="shared" si="104"/>
        <v>0</v>
      </c>
      <c r="AL117" s="41" t="e">
        <f t="shared" si="111"/>
        <v>#REF!</v>
      </c>
      <c r="AM117" s="33" t="e">
        <f t="shared" si="105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0"/>
      <c r="AF118" s="110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2"/>
        <v>0</v>
      </c>
      <c r="AJ118" s="3" t="str">
        <f t="shared" si="103"/>
        <v/>
      </c>
      <c r="AK118" s="5">
        <f t="shared" si="104"/>
        <v>0</v>
      </c>
      <c r="AL118" s="41" t="e">
        <f t="shared" si="111"/>
        <v>#REF!</v>
      </c>
      <c r="AM118" s="33" t="e">
        <f t="shared" si="105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0"/>
      <c r="AF119" s="110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2"/>
        <v>0</v>
      </c>
      <c r="AJ119" s="3" t="str">
        <f t="shared" si="103"/>
        <v/>
      </c>
      <c r="AK119" s="5">
        <f t="shared" si="104"/>
        <v>0</v>
      </c>
      <c r="AL119" s="41" t="e">
        <f t="shared" si="111"/>
        <v>#REF!</v>
      </c>
      <c r="AM119" s="33" t="e">
        <f t="shared" si="105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0"/>
      <c r="AF120" s="110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2"/>
        <v>0</v>
      </c>
      <c r="AJ120" s="3" t="str">
        <f t="shared" si="103"/>
        <v/>
      </c>
      <c r="AK120" s="5">
        <f t="shared" si="104"/>
        <v>0</v>
      </c>
      <c r="AL120" s="41" t="e">
        <f t="shared" si="111"/>
        <v>#REF!</v>
      </c>
      <c r="AM120" s="33" t="e">
        <f t="shared" si="105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0"/>
      <c r="AF121" s="110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2"/>
        <v>0</v>
      </c>
      <c r="AJ121" s="3" t="str">
        <f t="shared" si="103"/>
        <v/>
      </c>
      <c r="AK121" s="5">
        <f t="shared" si="104"/>
        <v>0</v>
      </c>
      <c r="AL121" s="41" t="e">
        <f t="shared" si="111"/>
        <v>#REF!</v>
      </c>
      <c r="AM121" s="33" t="e">
        <f t="shared" si="105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0"/>
      <c r="AF122" s="110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2"/>
        <v>0</v>
      </c>
      <c r="AJ122" s="3" t="str">
        <f t="shared" si="103"/>
        <v/>
      </c>
      <c r="AK122" s="5">
        <f t="shared" si="104"/>
        <v>0</v>
      </c>
      <c r="AL122" s="41" t="e">
        <f t="shared" si="111"/>
        <v>#REF!</v>
      </c>
      <c r="AM122" s="33" t="e">
        <f t="shared" si="105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0"/>
      <c r="AF123" s="110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2"/>
        <v>0</v>
      </c>
      <c r="AJ123" s="3" t="str">
        <f t="shared" si="103"/>
        <v/>
      </c>
      <c r="AK123" s="5">
        <f t="shared" si="104"/>
        <v>0</v>
      </c>
      <c r="AL123" s="41" t="e">
        <f t="shared" si="111"/>
        <v>#REF!</v>
      </c>
      <c r="AM123" s="33" t="e">
        <f t="shared" si="105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0"/>
      <c r="AF124" s="110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2"/>
        <v>0</v>
      </c>
      <c r="AJ124" s="3" t="str">
        <f t="shared" si="103"/>
        <v/>
      </c>
      <c r="AK124" s="5">
        <f t="shared" si="104"/>
        <v>0</v>
      </c>
      <c r="AL124" s="41" t="e">
        <f t="shared" si="111"/>
        <v>#REF!</v>
      </c>
      <c r="AM124" s="33" t="e">
        <f t="shared" si="105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0"/>
      <c r="AF125" s="110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2"/>
        <v>0</v>
      </c>
      <c r="AJ125" s="3" t="str">
        <f t="shared" si="103"/>
        <v/>
      </c>
      <c r="AK125" s="5">
        <f t="shared" si="104"/>
        <v>0</v>
      </c>
      <c r="AL125" s="41" t="e">
        <f t="shared" si="111"/>
        <v>#REF!</v>
      </c>
      <c r="AM125" s="33" t="e">
        <f t="shared" si="105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0"/>
      <c r="AF126" s="110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2"/>
        <v>0</v>
      </c>
      <c r="AJ126" s="3" t="str">
        <f t="shared" si="103"/>
        <v/>
      </c>
      <c r="AK126" s="5">
        <f t="shared" si="104"/>
        <v>0</v>
      </c>
      <c r="AL126" s="41" t="e">
        <f t="shared" si="111"/>
        <v>#REF!</v>
      </c>
      <c r="AM126" s="33" t="e">
        <f t="shared" si="105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0"/>
      <c r="AF127" s="110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2"/>
        <v>0</v>
      </c>
      <c r="AJ127" s="3" t="str">
        <f t="shared" si="103"/>
        <v/>
      </c>
      <c r="AK127" s="5">
        <f t="shared" si="104"/>
        <v>0</v>
      </c>
      <c r="AL127" s="41" t="e">
        <f t="shared" si="111"/>
        <v>#REF!</v>
      </c>
      <c r="AM127" s="33" t="e">
        <f t="shared" si="105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0"/>
      <c r="AF128" s="110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2"/>
        <v>0</v>
      </c>
      <c r="AJ128" s="3" t="str">
        <f t="shared" si="103"/>
        <v/>
      </c>
      <c r="AK128" s="5">
        <f t="shared" si="104"/>
        <v>0</v>
      </c>
      <c r="AL128" s="41" t="e">
        <f t="shared" si="111"/>
        <v>#REF!</v>
      </c>
      <c r="AM128" s="33" t="e">
        <f t="shared" si="105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0"/>
      <c r="AF129" s="110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2"/>
        <v>0</v>
      </c>
      <c r="AJ129" s="3" t="str">
        <f t="shared" si="103"/>
        <v/>
      </c>
      <c r="AK129" s="5">
        <f t="shared" si="104"/>
        <v>0</v>
      </c>
      <c r="AL129" s="41" t="e">
        <f t="shared" si="111"/>
        <v>#REF!</v>
      </c>
      <c r="AM129" s="33" t="e">
        <f t="shared" si="105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0"/>
      <c r="AF130" s="110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2"/>
        <v>0</v>
      </c>
      <c r="AJ130" s="3" t="str">
        <f t="shared" si="103"/>
        <v/>
      </c>
      <c r="AK130" s="5">
        <f t="shared" si="104"/>
        <v>0</v>
      </c>
      <c r="AL130" s="41" t="e">
        <f t="shared" si="111"/>
        <v>#REF!</v>
      </c>
      <c r="AM130" s="33" t="e">
        <f t="shared" si="105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0"/>
      <c r="AF131" s="110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2"/>
        <v>0</v>
      </c>
      <c r="AJ131" s="3" t="str">
        <f t="shared" si="103"/>
        <v/>
      </c>
      <c r="AK131" s="5">
        <f t="shared" si="104"/>
        <v>0</v>
      </c>
      <c r="AL131" s="41" t="e">
        <f t="shared" si="111"/>
        <v>#REF!</v>
      </c>
      <c r="AM131" s="33" t="e">
        <f t="shared" si="105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0"/>
      <c r="AF132" s="110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2"/>
        <v>0</v>
      </c>
      <c r="AJ132" s="3" t="str">
        <f t="shared" si="103"/>
        <v/>
      </c>
      <c r="AK132" s="5">
        <f t="shared" si="104"/>
        <v>0</v>
      </c>
      <c r="AL132" s="41" t="e">
        <f t="shared" si="111"/>
        <v>#REF!</v>
      </c>
      <c r="AM132" s="33" t="e">
        <f t="shared" si="105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0"/>
      <c r="AF133" s="110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2">F133+H133+J133+L133+N133+P133+R133+T133+V133+X133+Z133+AB133+AD133+AF133+AH133</f>
        <v>0</v>
      </c>
      <c r="AJ133" s="3" t="str">
        <f t="shared" ref="AJ133:AJ196" si="113">IF(AI133&lt;&gt;0,RANK(AI133,$AI$5:$AI$72),"")</f>
        <v/>
      </c>
      <c r="AK133" s="5">
        <f t="shared" ref="AK133:AK196" si="114">COUNTA(E133,G133,I133,K133,M133,O133,Q133,S133,U133,W133,Y133,AA133,AC133,AE133,AG133)</f>
        <v>0</v>
      </c>
      <c r="AL133" s="41" t="e">
        <f t="shared" si="111"/>
        <v>#REF!</v>
      </c>
      <c r="AM133" s="33" t="e">
        <f t="shared" ref="AM133:AM196" si="115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0"/>
      <c r="AF134" s="110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2"/>
        <v>0</v>
      </c>
      <c r="AJ134" s="3" t="str">
        <f t="shared" si="113"/>
        <v/>
      </c>
      <c r="AK134" s="5">
        <f t="shared" si="114"/>
        <v>0</v>
      </c>
      <c r="AL134" s="41" t="e">
        <f t="shared" si="111"/>
        <v>#REF!</v>
      </c>
      <c r="AM134" s="33" t="e">
        <f t="shared" si="115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0"/>
      <c r="AF135" s="110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2"/>
        <v>0</v>
      </c>
      <c r="AJ135" s="3" t="str">
        <f t="shared" si="113"/>
        <v/>
      </c>
      <c r="AK135" s="5">
        <f t="shared" si="114"/>
        <v>0</v>
      </c>
      <c r="AL135" s="41" t="e">
        <f t="shared" si="111"/>
        <v>#REF!</v>
      </c>
      <c r="AM135" s="33" t="e">
        <f t="shared" si="115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0"/>
      <c r="AF136" s="110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2"/>
        <v>0</v>
      </c>
      <c r="AJ136" s="3" t="str">
        <f t="shared" si="113"/>
        <v/>
      </c>
      <c r="AK136" s="5">
        <f t="shared" si="114"/>
        <v>0</v>
      </c>
      <c r="AL136" s="41" t="e">
        <f t="shared" si="111"/>
        <v>#REF!</v>
      </c>
      <c r="AM136" s="33" t="e">
        <f t="shared" si="115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0"/>
      <c r="AF137" s="110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2"/>
        <v>0</v>
      </c>
      <c r="AJ137" s="3" t="str">
        <f t="shared" si="113"/>
        <v/>
      </c>
      <c r="AK137" s="5">
        <f t="shared" si="114"/>
        <v>0</v>
      </c>
      <c r="AL137" s="41" t="e">
        <f t="shared" si="111"/>
        <v>#REF!</v>
      </c>
      <c r="AM137" s="33" t="e">
        <f t="shared" si="115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0"/>
      <c r="AF138" s="110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2"/>
        <v>0</v>
      </c>
      <c r="AJ138" s="3" t="str">
        <f t="shared" si="113"/>
        <v/>
      </c>
      <c r="AK138" s="5">
        <f t="shared" si="114"/>
        <v>0</v>
      </c>
      <c r="AL138" s="41" t="e">
        <f t="shared" si="111"/>
        <v>#REF!</v>
      </c>
      <c r="AM138" s="33" t="e">
        <f t="shared" si="115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0"/>
      <c r="AF139" s="110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2"/>
        <v>0</v>
      </c>
      <c r="AJ139" s="3" t="str">
        <f t="shared" si="113"/>
        <v/>
      </c>
      <c r="AK139" s="5">
        <f t="shared" si="114"/>
        <v>0</v>
      </c>
      <c r="AL139" s="41" t="e">
        <f t="shared" si="111"/>
        <v>#REF!</v>
      </c>
      <c r="AM139" s="33" t="e">
        <f t="shared" si="115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0"/>
      <c r="AF140" s="110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2"/>
        <v>0</v>
      </c>
      <c r="AJ140" s="3" t="str">
        <f t="shared" si="113"/>
        <v/>
      </c>
      <c r="AK140" s="5">
        <f t="shared" si="114"/>
        <v>0</v>
      </c>
      <c r="AL140" s="41" t="e">
        <f t="shared" si="111"/>
        <v>#REF!</v>
      </c>
      <c r="AM140" s="33" t="e">
        <f t="shared" si="115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0"/>
      <c r="AF141" s="110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2"/>
        <v>0</v>
      </c>
      <c r="AJ141" s="3" t="str">
        <f t="shared" si="113"/>
        <v/>
      </c>
      <c r="AK141" s="5">
        <f t="shared" si="114"/>
        <v>0</v>
      </c>
      <c r="AL141" s="41" t="e">
        <f t="shared" si="111"/>
        <v>#REF!</v>
      </c>
      <c r="AM141" s="33" t="e">
        <f t="shared" si="115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0"/>
      <c r="AF142" s="110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2"/>
        <v>0</v>
      </c>
      <c r="AJ142" s="3" t="str">
        <f t="shared" si="113"/>
        <v/>
      </c>
      <c r="AK142" s="5">
        <f t="shared" si="114"/>
        <v>0</v>
      </c>
      <c r="AL142" s="41" t="e">
        <f t="shared" si="111"/>
        <v>#REF!</v>
      </c>
      <c r="AM142" s="33" t="e">
        <f t="shared" si="115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0"/>
      <c r="AF143" s="110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2"/>
        <v>0</v>
      </c>
      <c r="AJ143" s="3" t="str">
        <f t="shared" si="113"/>
        <v/>
      </c>
      <c r="AK143" s="5">
        <f t="shared" si="114"/>
        <v>0</v>
      </c>
      <c r="AL143" s="41" t="e">
        <f t="shared" si="111"/>
        <v>#REF!</v>
      </c>
      <c r="AM143" s="33" t="e">
        <f t="shared" si="115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0"/>
      <c r="AF144" s="110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2"/>
        <v>0</v>
      </c>
      <c r="AJ144" s="3" t="str">
        <f t="shared" si="113"/>
        <v/>
      </c>
      <c r="AK144" s="5">
        <f t="shared" si="114"/>
        <v>0</v>
      </c>
      <c r="AL144" s="41" t="e">
        <f t="shared" ref="AL144:AL175" si="116">HLOOKUP($AL$2,$BD$4:$BR$72,ROW(A144)-3,FALSE)</f>
        <v>#REF!</v>
      </c>
      <c r="AM144" s="33" t="e">
        <f t="shared" si="115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0"/>
      <c r="AF145" s="110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2"/>
        <v>0</v>
      </c>
      <c r="AJ145" s="3" t="str">
        <f t="shared" si="113"/>
        <v/>
      </c>
      <c r="AK145" s="5">
        <f t="shared" si="114"/>
        <v>0</v>
      </c>
      <c r="AL145" s="41" t="e">
        <f t="shared" si="116"/>
        <v>#REF!</v>
      </c>
      <c r="AM145" s="33" t="e">
        <f t="shared" si="115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0"/>
      <c r="AF146" s="110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2"/>
        <v>0</v>
      </c>
      <c r="AJ146" s="3" t="str">
        <f t="shared" si="113"/>
        <v/>
      </c>
      <c r="AK146" s="5">
        <f t="shared" si="114"/>
        <v>0</v>
      </c>
      <c r="AL146" s="41" t="e">
        <f t="shared" si="116"/>
        <v>#REF!</v>
      </c>
      <c r="AM146" s="33" t="e">
        <f t="shared" si="115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0"/>
      <c r="AF147" s="110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2"/>
        <v>0</v>
      </c>
      <c r="AJ147" s="3" t="str">
        <f t="shared" si="113"/>
        <v/>
      </c>
      <c r="AK147" s="5">
        <f t="shared" si="114"/>
        <v>0</v>
      </c>
      <c r="AL147" s="41" t="e">
        <f t="shared" si="116"/>
        <v>#REF!</v>
      </c>
      <c r="AM147" s="33" t="e">
        <f t="shared" si="115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0"/>
      <c r="AF148" s="110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2"/>
        <v>0</v>
      </c>
      <c r="AJ148" s="3" t="str">
        <f t="shared" si="113"/>
        <v/>
      </c>
      <c r="AK148" s="5">
        <f t="shared" si="114"/>
        <v>0</v>
      </c>
      <c r="AL148" s="41" t="e">
        <f t="shared" si="116"/>
        <v>#REF!</v>
      </c>
      <c r="AM148" s="33" t="e">
        <f t="shared" si="115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110"/>
      <c r="AF149" s="110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2"/>
        <v>0</v>
      </c>
      <c r="AJ149" s="3" t="str">
        <f t="shared" si="113"/>
        <v/>
      </c>
      <c r="AK149" s="5">
        <f t="shared" si="114"/>
        <v>0</v>
      </c>
      <c r="AL149" s="41" t="e">
        <f t="shared" si="116"/>
        <v>#REF!</v>
      </c>
      <c r="AM149" s="33" t="e">
        <f t="shared" si="115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110"/>
      <c r="AF150" s="110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2"/>
        <v>0</v>
      </c>
      <c r="AJ150" s="3" t="str">
        <f t="shared" si="113"/>
        <v/>
      </c>
      <c r="AK150" s="5">
        <f t="shared" si="114"/>
        <v>0</v>
      </c>
      <c r="AL150" s="41" t="e">
        <f t="shared" si="116"/>
        <v>#REF!</v>
      </c>
      <c r="AM150" s="33" t="e">
        <f t="shared" si="115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110"/>
      <c r="AF151" s="110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2"/>
        <v>0</v>
      </c>
      <c r="AJ151" s="3" t="str">
        <f t="shared" si="113"/>
        <v/>
      </c>
      <c r="AK151" s="5">
        <f t="shared" si="114"/>
        <v>0</v>
      </c>
      <c r="AL151" s="41" t="e">
        <f t="shared" si="116"/>
        <v>#REF!</v>
      </c>
      <c r="AM151" s="33" t="e">
        <f t="shared" si="115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110"/>
      <c r="AF152" s="110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2"/>
        <v>0</v>
      </c>
      <c r="AJ152" s="3" t="str">
        <f t="shared" si="113"/>
        <v/>
      </c>
      <c r="AK152" s="5">
        <f t="shared" si="114"/>
        <v>0</v>
      </c>
      <c r="AL152" s="41" t="e">
        <f t="shared" si="116"/>
        <v>#REF!</v>
      </c>
      <c r="AM152" s="33" t="e">
        <f t="shared" si="115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110"/>
      <c r="AF153" s="110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2"/>
        <v>0</v>
      </c>
      <c r="AJ153" s="3" t="str">
        <f t="shared" si="113"/>
        <v/>
      </c>
      <c r="AK153" s="5">
        <f t="shared" si="114"/>
        <v>0</v>
      </c>
      <c r="AL153" s="41" t="e">
        <f t="shared" si="116"/>
        <v>#REF!</v>
      </c>
      <c r="AM153" s="33" t="e">
        <f t="shared" si="115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110"/>
      <c r="AF154" s="110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2"/>
        <v>0</v>
      </c>
      <c r="AJ154" s="3" t="str">
        <f t="shared" si="113"/>
        <v/>
      </c>
      <c r="AK154" s="5">
        <f t="shared" si="114"/>
        <v>0</v>
      </c>
      <c r="AL154" s="41" t="e">
        <f t="shared" si="116"/>
        <v>#REF!</v>
      </c>
      <c r="AM154" s="33" t="e">
        <f t="shared" si="115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110"/>
      <c r="AF155" s="110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2"/>
        <v>0</v>
      </c>
      <c r="AJ155" s="3" t="str">
        <f t="shared" si="113"/>
        <v/>
      </c>
      <c r="AK155" s="5">
        <f t="shared" si="114"/>
        <v>0</v>
      </c>
      <c r="AL155" s="41" t="e">
        <f t="shared" si="116"/>
        <v>#REF!</v>
      </c>
      <c r="AM155" s="33" t="e">
        <f t="shared" si="115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110"/>
      <c r="AF156" s="110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2"/>
        <v>0</v>
      </c>
      <c r="AJ156" s="3" t="str">
        <f t="shared" si="113"/>
        <v/>
      </c>
      <c r="AK156" s="5">
        <f t="shared" si="114"/>
        <v>0</v>
      </c>
      <c r="AL156" s="41" t="e">
        <f t="shared" si="116"/>
        <v>#REF!</v>
      </c>
      <c r="AM156" s="33" t="e">
        <f t="shared" si="115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110"/>
      <c r="AF157" s="110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2"/>
        <v>0</v>
      </c>
      <c r="AJ157" s="3" t="str">
        <f t="shared" si="113"/>
        <v/>
      </c>
      <c r="AK157" s="5">
        <f t="shared" si="114"/>
        <v>0</v>
      </c>
      <c r="AL157" s="41" t="e">
        <f t="shared" si="116"/>
        <v>#REF!</v>
      </c>
      <c r="AM157" s="33" t="e">
        <f t="shared" si="115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110"/>
      <c r="AF158" s="110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2"/>
        <v>0</v>
      </c>
      <c r="AJ158" s="3" t="str">
        <f t="shared" si="113"/>
        <v/>
      </c>
      <c r="AK158" s="5">
        <f t="shared" si="114"/>
        <v>0</v>
      </c>
      <c r="AL158" s="41" t="e">
        <f t="shared" si="116"/>
        <v>#REF!</v>
      </c>
      <c r="AM158" s="33" t="e">
        <f t="shared" si="115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110"/>
      <c r="AF159" s="110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2"/>
        <v>0</v>
      </c>
      <c r="AJ159" s="3" t="str">
        <f t="shared" si="113"/>
        <v/>
      </c>
      <c r="AK159" s="5">
        <f t="shared" si="114"/>
        <v>0</v>
      </c>
      <c r="AL159" s="41" t="e">
        <f t="shared" si="116"/>
        <v>#REF!</v>
      </c>
      <c r="AM159" s="33" t="e">
        <f t="shared" si="115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110"/>
      <c r="AF160" s="110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2"/>
        <v>0</v>
      </c>
      <c r="AJ160" s="3" t="str">
        <f t="shared" si="113"/>
        <v/>
      </c>
      <c r="AK160" s="5">
        <f t="shared" si="114"/>
        <v>0</v>
      </c>
      <c r="AL160" s="41" t="e">
        <f t="shared" si="116"/>
        <v>#REF!</v>
      </c>
      <c r="AM160" s="33" t="e">
        <f t="shared" si="115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110"/>
      <c r="AF161" s="110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2"/>
        <v>0</v>
      </c>
      <c r="AJ161" s="3" t="str">
        <f t="shared" si="113"/>
        <v/>
      </c>
      <c r="AK161" s="5">
        <f t="shared" si="114"/>
        <v>0</v>
      </c>
      <c r="AL161" s="41" t="e">
        <f t="shared" si="116"/>
        <v>#REF!</v>
      </c>
      <c r="AM161" s="33" t="e">
        <f t="shared" si="115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110"/>
      <c r="AF162" s="110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2"/>
        <v>0</v>
      </c>
      <c r="AJ162" s="3" t="str">
        <f t="shared" si="113"/>
        <v/>
      </c>
      <c r="AK162" s="5">
        <f t="shared" si="114"/>
        <v>0</v>
      </c>
      <c r="AL162" s="41" t="e">
        <f t="shared" si="116"/>
        <v>#REF!</v>
      </c>
      <c r="AM162" s="33" t="e">
        <f t="shared" si="115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110"/>
      <c r="AF163" s="110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2"/>
        <v>0</v>
      </c>
      <c r="AJ163" s="3" t="str">
        <f t="shared" si="113"/>
        <v/>
      </c>
      <c r="AK163" s="5">
        <f t="shared" si="114"/>
        <v>0</v>
      </c>
      <c r="AL163" s="41" t="e">
        <f t="shared" si="116"/>
        <v>#REF!</v>
      </c>
      <c r="AM163" s="33" t="e">
        <f t="shared" si="115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110"/>
      <c r="AF164" s="110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2"/>
        <v>0</v>
      </c>
      <c r="AJ164" s="3" t="str">
        <f t="shared" si="113"/>
        <v/>
      </c>
      <c r="AK164" s="5">
        <f t="shared" si="114"/>
        <v>0</v>
      </c>
      <c r="AL164" s="41" t="e">
        <f t="shared" si="116"/>
        <v>#REF!</v>
      </c>
      <c r="AM164" s="33" t="e">
        <f t="shared" si="115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110"/>
      <c r="AF165" s="110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2"/>
        <v>0</v>
      </c>
      <c r="AJ165" s="3" t="str">
        <f t="shared" si="113"/>
        <v/>
      </c>
      <c r="AK165" s="5">
        <f t="shared" si="114"/>
        <v>0</v>
      </c>
      <c r="AL165" s="41" t="e">
        <f t="shared" si="116"/>
        <v>#REF!</v>
      </c>
      <c r="AM165" s="33" t="e">
        <f t="shared" si="115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110"/>
      <c r="AF166" s="110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2"/>
        <v>0</v>
      </c>
      <c r="AJ166" s="3" t="str">
        <f t="shared" si="113"/>
        <v/>
      </c>
      <c r="AK166" s="5">
        <f t="shared" si="114"/>
        <v>0</v>
      </c>
      <c r="AL166" s="41" t="e">
        <f t="shared" si="116"/>
        <v>#REF!</v>
      </c>
      <c r="AM166" s="33" t="e">
        <f t="shared" si="115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110"/>
      <c r="AF167" s="110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2"/>
        <v>0</v>
      </c>
      <c r="AJ167" s="3" t="str">
        <f t="shared" si="113"/>
        <v/>
      </c>
      <c r="AK167" s="5">
        <f t="shared" si="114"/>
        <v>0</v>
      </c>
      <c r="AL167" s="41" t="e">
        <f t="shared" si="116"/>
        <v>#REF!</v>
      </c>
      <c r="AM167" s="33" t="e">
        <f t="shared" si="115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110"/>
      <c r="AF168" s="110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2"/>
        <v>0</v>
      </c>
      <c r="AJ168" s="3" t="str">
        <f t="shared" si="113"/>
        <v/>
      </c>
      <c r="AK168" s="5">
        <f t="shared" si="114"/>
        <v>0</v>
      </c>
      <c r="AL168" s="41" t="e">
        <f t="shared" si="116"/>
        <v>#REF!</v>
      </c>
      <c r="AM168" s="33" t="e">
        <f t="shared" si="115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110"/>
      <c r="AF169" s="110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2"/>
        <v>0</v>
      </c>
      <c r="AJ169" s="3" t="str">
        <f t="shared" si="113"/>
        <v/>
      </c>
      <c r="AK169" s="5">
        <f t="shared" si="114"/>
        <v>0</v>
      </c>
      <c r="AL169" s="41" t="e">
        <f t="shared" si="116"/>
        <v>#REF!</v>
      </c>
      <c r="AM169" s="33" t="e">
        <f t="shared" si="115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110"/>
      <c r="AF170" s="110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2"/>
        <v>0</v>
      </c>
      <c r="AJ170" s="3" t="str">
        <f t="shared" si="113"/>
        <v/>
      </c>
      <c r="AK170" s="5">
        <f t="shared" si="114"/>
        <v>0</v>
      </c>
      <c r="AL170" s="41" t="e">
        <f t="shared" si="116"/>
        <v>#REF!</v>
      </c>
      <c r="AM170" s="33" t="e">
        <f t="shared" si="115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110"/>
      <c r="AF171" s="110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2"/>
        <v>0</v>
      </c>
      <c r="AJ171" s="3" t="str">
        <f t="shared" si="113"/>
        <v/>
      </c>
      <c r="AK171" s="5">
        <f t="shared" si="114"/>
        <v>0</v>
      </c>
      <c r="AL171" s="41" t="e">
        <f t="shared" si="116"/>
        <v>#REF!</v>
      </c>
      <c r="AM171" s="33" t="e">
        <f t="shared" si="115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110"/>
      <c r="AF172" s="110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2"/>
        <v>0</v>
      </c>
      <c r="AJ172" s="3" t="str">
        <f t="shared" si="113"/>
        <v/>
      </c>
      <c r="AK172" s="5">
        <f t="shared" si="114"/>
        <v>0</v>
      </c>
      <c r="AL172" s="41" t="e">
        <f t="shared" si="116"/>
        <v>#REF!</v>
      </c>
      <c r="AM172" s="33" t="e">
        <f t="shared" si="115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110"/>
      <c r="AF173" s="110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2"/>
        <v>0</v>
      </c>
      <c r="AJ173" s="3" t="str">
        <f t="shared" si="113"/>
        <v/>
      </c>
      <c r="AK173" s="5">
        <f t="shared" si="114"/>
        <v>0</v>
      </c>
      <c r="AL173" s="41" t="e">
        <f t="shared" si="116"/>
        <v>#REF!</v>
      </c>
      <c r="AM173" s="33" t="e">
        <f t="shared" si="115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110"/>
      <c r="AF174" s="110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2"/>
        <v>0</v>
      </c>
      <c r="AJ174" s="3" t="str">
        <f t="shared" si="113"/>
        <v/>
      </c>
      <c r="AK174" s="5">
        <f t="shared" si="114"/>
        <v>0</v>
      </c>
      <c r="AL174" s="41" t="e">
        <f t="shared" si="116"/>
        <v>#REF!</v>
      </c>
      <c r="AM174" s="33" t="e">
        <f t="shared" si="115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110"/>
      <c r="AF175" s="110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2"/>
        <v>0</v>
      </c>
      <c r="AJ175" s="3" t="str">
        <f t="shared" si="113"/>
        <v/>
      </c>
      <c r="AK175" s="5">
        <f t="shared" si="114"/>
        <v>0</v>
      </c>
      <c r="AL175" s="41" t="e">
        <f t="shared" si="116"/>
        <v>#REF!</v>
      </c>
      <c r="AM175" s="33" t="e">
        <f t="shared" si="115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110"/>
      <c r="AF176" s="110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2"/>
        <v>0</v>
      </c>
      <c r="AJ176" s="3" t="str">
        <f t="shared" si="113"/>
        <v/>
      </c>
      <c r="AK176" s="5">
        <f t="shared" si="114"/>
        <v>0</v>
      </c>
      <c r="AL176" s="41" t="e">
        <f t="shared" ref="AL176:AL208" si="117">HLOOKUP($AL$2,$BD$4:$BR$72,ROW(A176)-3,FALSE)</f>
        <v>#REF!</v>
      </c>
      <c r="AM176" s="33" t="e">
        <f t="shared" si="115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110"/>
      <c r="AF177" s="110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2"/>
        <v>0</v>
      </c>
      <c r="AJ177" s="3" t="str">
        <f t="shared" si="113"/>
        <v/>
      </c>
      <c r="AK177" s="5">
        <f t="shared" si="114"/>
        <v>0</v>
      </c>
      <c r="AL177" s="41" t="e">
        <f t="shared" si="117"/>
        <v>#REF!</v>
      </c>
      <c r="AM177" s="33" t="e">
        <f t="shared" si="115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110"/>
      <c r="AF178" s="110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2"/>
        <v>0</v>
      </c>
      <c r="AJ178" s="3" t="str">
        <f t="shared" si="113"/>
        <v/>
      </c>
      <c r="AK178" s="5">
        <f t="shared" si="114"/>
        <v>0</v>
      </c>
      <c r="AL178" s="41" t="e">
        <f t="shared" si="117"/>
        <v>#REF!</v>
      </c>
      <c r="AM178" s="33" t="e">
        <f t="shared" si="115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110"/>
      <c r="AF179" s="110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2"/>
        <v>0</v>
      </c>
      <c r="AJ179" s="3" t="str">
        <f t="shared" si="113"/>
        <v/>
      </c>
      <c r="AK179" s="5">
        <f t="shared" si="114"/>
        <v>0</v>
      </c>
      <c r="AL179" s="41" t="e">
        <f t="shared" si="117"/>
        <v>#REF!</v>
      </c>
      <c r="AM179" s="33" t="e">
        <f t="shared" si="115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110"/>
      <c r="AF180" s="110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2"/>
        <v>0</v>
      </c>
      <c r="AJ180" s="3" t="str">
        <f t="shared" si="113"/>
        <v/>
      </c>
      <c r="AK180" s="5">
        <f t="shared" si="114"/>
        <v>0</v>
      </c>
      <c r="AL180" s="41" t="e">
        <f t="shared" si="117"/>
        <v>#REF!</v>
      </c>
      <c r="AM180" s="33" t="e">
        <f t="shared" si="115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110"/>
      <c r="AF181" s="110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2"/>
        <v>0</v>
      </c>
      <c r="AJ181" s="3" t="str">
        <f t="shared" si="113"/>
        <v/>
      </c>
      <c r="AK181" s="5">
        <f t="shared" si="114"/>
        <v>0</v>
      </c>
      <c r="AL181" s="41" t="e">
        <f t="shared" si="117"/>
        <v>#REF!</v>
      </c>
      <c r="AM181" s="33" t="e">
        <f t="shared" si="115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110"/>
      <c r="AF182" s="110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2"/>
        <v>0</v>
      </c>
      <c r="AJ182" s="3" t="str">
        <f t="shared" si="113"/>
        <v/>
      </c>
      <c r="AK182" s="5">
        <f t="shared" si="114"/>
        <v>0</v>
      </c>
      <c r="AL182" s="41" t="e">
        <f t="shared" si="117"/>
        <v>#REF!</v>
      </c>
      <c r="AM182" s="33" t="e">
        <f t="shared" si="115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110"/>
      <c r="AF183" s="110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2"/>
        <v>0</v>
      </c>
      <c r="AJ183" s="3" t="str">
        <f t="shared" si="113"/>
        <v/>
      </c>
      <c r="AK183" s="5">
        <f t="shared" si="114"/>
        <v>0</v>
      </c>
      <c r="AL183" s="41" t="e">
        <f t="shared" si="117"/>
        <v>#REF!</v>
      </c>
      <c r="AM183" s="33" t="e">
        <f t="shared" si="115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110"/>
      <c r="AF184" s="110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2"/>
        <v>0</v>
      </c>
      <c r="AJ184" s="3" t="str">
        <f t="shared" si="113"/>
        <v/>
      </c>
      <c r="AK184" s="5">
        <f t="shared" si="114"/>
        <v>0</v>
      </c>
      <c r="AL184" s="41" t="e">
        <f t="shared" si="117"/>
        <v>#REF!</v>
      </c>
      <c r="AM184" s="33" t="e">
        <f t="shared" si="115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110"/>
      <c r="AF185" s="110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2"/>
        <v>0</v>
      </c>
      <c r="AJ185" s="3" t="str">
        <f t="shared" si="113"/>
        <v/>
      </c>
      <c r="AK185" s="5">
        <f t="shared" si="114"/>
        <v>0</v>
      </c>
      <c r="AL185" s="41" t="e">
        <f t="shared" si="117"/>
        <v>#REF!</v>
      </c>
      <c r="AM185" s="33" t="e">
        <f t="shared" si="115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110"/>
      <c r="AF186" s="110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2"/>
        <v>0</v>
      </c>
      <c r="AJ186" s="3" t="str">
        <f t="shared" si="113"/>
        <v/>
      </c>
      <c r="AK186" s="5">
        <f t="shared" si="114"/>
        <v>0</v>
      </c>
      <c r="AL186" s="41" t="e">
        <f t="shared" si="117"/>
        <v>#REF!</v>
      </c>
      <c r="AM186" s="33" t="e">
        <f t="shared" si="115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110"/>
      <c r="AF187" s="110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2"/>
        <v>0</v>
      </c>
      <c r="AJ187" s="3" t="str">
        <f t="shared" si="113"/>
        <v/>
      </c>
      <c r="AK187" s="5">
        <f t="shared" si="114"/>
        <v>0</v>
      </c>
      <c r="AL187" s="41" t="e">
        <f t="shared" si="117"/>
        <v>#REF!</v>
      </c>
      <c r="AM187" s="33" t="e">
        <f t="shared" si="115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110"/>
      <c r="AF188" s="110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2"/>
        <v>0</v>
      </c>
      <c r="AJ188" s="3" t="str">
        <f t="shared" si="113"/>
        <v/>
      </c>
      <c r="AK188" s="5">
        <f t="shared" si="114"/>
        <v>0</v>
      </c>
      <c r="AL188" s="41" t="e">
        <f t="shared" si="117"/>
        <v>#REF!</v>
      </c>
      <c r="AM188" s="33" t="e">
        <f t="shared" si="115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110"/>
      <c r="AF189" s="110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2"/>
        <v>0</v>
      </c>
      <c r="AJ189" s="3" t="str">
        <f t="shared" si="113"/>
        <v/>
      </c>
      <c r="AK189" s="5">
        <f t="shared" si="114"/>
        <v>0</v>
      </c>
      <c r="AL189" s="41" t="e">
        <f t="shared" si="117"/>
        <v>#REF!</v>
      </c>
      <c r="AM189" s="33" t="e">
        <f t="shared" si="115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110"/>
      <c r="AF190" s="110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2"/>
        <v>0</v>
      </c>
      <c r="AJ190" s="3" t="str">
        <f t="shared" si="113"/>
        <v/>
      </c>
      <c r="AK190" s="5">
        <f t="shared" si="114"/>
        <v>0</v>
      </c>
      <c r="AL190" s="41" t="e">
        <f t="shared" si="117"/>
        <v>#REF!</v>
      </c>
      <c r="AM190" s="33" t="e">
        <f t="shared" si="115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110"/>
      <c r="AF191" s="110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2"/>
        <v>0</v>
      </c>
      <c r="AJ191" s="3" t="str">
        <f t="shared" si="113"/>
        <v/>
      </c>
      <c r="AK191" s="5">
        <f t="shared" si="114"/>
        <v>0</v>
      </c>
      <c r="AL191" s="41" t="e">
        <f t="shared" si="117"/>
        <v>#REF!</v>
      </c>
      <c r="AM191" s="33" t="e">
        <f t="shared" si="115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110"/>
      <c r="AF192" s="110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2"/>
        <v>0</v>
      </c>
      <c r="AJ192" s="3" t="str">
        <f t="shared" si="113"/>
        <v/>
      </c>
      <c r="AK192" s="5">
        <f t="shared" si="114"/>
        <v>0</v>
      </c>
      <c r="AL192" s="41" t="e">
        <f t="shared" si="117"/>
        <v>#REF!</v>
      </c>
      <c r="AM192" s="33" t="e">
        <f t="shared" si="115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110"/>
      <c r="AF193" s="110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2"/>
        <v>0</v>
      </c>
      <c r="AJ193" s="3" t="str">
        <f t="shared" si="113"/>
        <v/>
      </c>
      <c r="AK193" s="5">
        <f t="shared" si="114"/>
        <v>0</v>
      </c>
      <c r="AL193" s="41" t="e">
        <f t="shared" si="117"/>
        <v>#REF!</v>
      </c>
      <c r="AM193" s="33" t="e">
        <f t="shared" si="115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110"/>
      <c r="AF194" s="110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2"/>
        <v>0</v>
      </c>
      <c r="AJ194" s="3" t="str">
        <f t="shared" si="113"/>
        <v/>
      </c>
      <c r="AK194" s="5">
        <f t="shared" si="114"/>
        <v>0</v>
      </c>
      <c r="AL194" s="41" t="e">
        <f t="shared" si="117"/>
        <v>#REF!</v>
      </c>
      <c r="AM194" s="33" t="e">
        <f t="shared" si="115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110"/>
      <c r="AF195" s="110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2"/>
        <v>0</v>
      </c>
      <c r="AJ195" s="3" t="str">
        <f t="shared" si="113"/>
        <v/>
      </c>
      <c r="AK195" s="5">
        <f t="shared" si="114"/>
        <v>0</v>
      </c>
      <c r="AL195" s="41" t="e">
        <f t="shared" si="117"/>
        <v>#REF!</v>
      </c>
      <c r="AM195" s="33" t="e">
        <f t="shared" si="115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110"/>
      <c r="AF196" s="110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2"/>
        <v>0</v>
      </c>
      <c r="AJ196" s="3" t="str">
        <f t="shared" si="113"/>
        <v/>
      </c>
      <c r="AK196" s="5">
        <f t="shared" si="114"/>
        <v>0</v>
      </c>
      <c r="AL196" s="41" t="e">
        <f t="shared" si="117"/>
        <v>#REF!</v>
      </c>
      <c r="AM196" s="33" t="e">
        <f t="shared" si="115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110"/>
      <c r="AF197" s="110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60" si="118">F197+H197+J197+L197+N197+P197+R197+T197+V197+X197+Z197+AB197+AD197+AF197+AH197</f>
        <v>0</v>
      </c>
      <c r="AJ197" s="3" t="str">
        <f t="shared" ref="AJ197:AJ260" si="119">IF(AI197&lt;&gt;0,RANK(AI197,$AI$5:$AI$72),"")</f>
        <v/>
      </c>
      <c r="AK197" s="5">
        <f t="shared" ref="AK197:AK208" si="120">COUNTA(E197,G197,I197,K197,M197,O197,Q197,S197,U197,W197,Y197,AA197,AC197,AE197,AG197)</f>
        <v>0</v>
      </c>
      <c r="AL197" s="41" t="e">
        <f t="shared" si="117"/>
        <v>#REF!</v>
      </c>
      <c r="AM197" s="33" t="e">
        <f t="shared" ref="AM197:AM260" si="121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110"/>
      <c r="AF198" s="110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8"/>
        <v>0</v>
      </c>
      <c r="AJ198" s="3" t="str">
        <f t="shared" si="119"/>
        <v/>
      </c>
      <c r="AK198" s="5">
        <f t="shared" si="120"/>
        <v>0</v>
      </c>
      <c r="AL198" s="41" t="e">
        <f t="shared" si="117"/>
        <v>#REF!</v>
      </c>
      <c r="AM198" s="33" t="e">
        <f t="shared" si="121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110"/>
      <c r="AF199" s="110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8"/>
        <v>0</v>
      </c>
      <c r="AJ199" s="3" t="str">
        <f t="shared" si="119"/>
        <v/>
      </c>
      <c r="AK199" s="5">
        <f t="shared" si="120"/>
        <v>0</v>
      </c>
      <c r="AL199" s="41" t="e">
        <f t="shared" si="117"/>
        <v>#REF!</v>
      </c>
      <c r="AM199" s="33" t="e">
        <f t="shared" si="121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110"/>
      <c r="AF200" s="110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8"/>
        <v>0</v>
      </c>
      <c r="AJ200" s="3" t="str">
        <f t="shared" si="119"/>
        <v/>
      </c>
      <c r="AK200" s="5">
        <f t="shared" si="120"/>
        <v>0</v>
      </c>
      <c r="AL200" s="41" t="e">
        <f t="shared" si="117"/>
        <v>#REF!</v>
      </c>
      <c r="AM200" s="33" t="e">
        <f t="shared" si="121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110"/>
      <c r="AF201" s="110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8"/>
        <v>0</v>
      </c>
      <c r="AJ201" s="3" t="str">
        <f t="shared" si="119"/>
        <v/>
      </c>
      <c r="AK201" s="5">
        <f t="shared" si="120"/>
        <v>0</v>
      </c>
      <c r="AL201" s="41" t="e">
        <f t="shared" si="117"/>
        <v>#REF!</v>
      </c>
      <c r="AM201" s="33" t="e">
        <f t="shared" si="121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110"/>
      <c r="AF202" s="110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8"/>
        <v>0</v>
      </c>
      <c r="AJ202" s="3" t="str">
        <f t="shared" si="119"/>
        <v/>
      </c>
      <c r="AK202" s="5">
        <f t="shared" si="120"/>
        <v>0</v>
      </c>
      <c r="AL202" s="41" t="e">
        <f t="shared" si="117"/>
        <v>#REF!</v>
      </c>
      <c r="AM202" s="33" t="e">
        <f t="shared" si="121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110"/>
      <c r="AF203" s="110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8"/>
        <v>0</v>
      </c>
      <c r="AJ203" s="3" t="str">
        <f t="shared" si="119"/>
        <v/>
      </c>
      <c r="AK203" s="5">
        <f t="shared" si="120"/>
        <v>0</v>
      </c>
      <c r="AL203" s="41" t="e">
        <f t="shared" si="117"/>
        <v>#REF!</v>
      </c>
      <c r="AM203" s="33" t="e">
        <f t="shared" si="121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110"/>
      <c r="AF204" s="110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8"/>
        <v>0</v>
      </c>
      <c r="AJ204" s="3" t="str">
        <f t="shared" si="119"/>
        <v/>
      </c>
      <c r="AK204" s="5">
        <f t="shared" si="120"/>
        <v>0</v>
      </c>
      <c r="AL204" s="41" t="e">
        <f t="shared" si="117"/>
        <v>#REF!</v>
      </c>
      <c r="AM204" s="33" t="e">
        <f t="shared" si="121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110"/>
      <c r="AF205" s="110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8"/>
        <v>0</v>
      </c>
      <c r="AJ205" s="3" t="str">
        <f t="shared" si="119"/>
        <v/>
      </c>
      <c r="AK205" s="5">
        <f t="shared" si="120"/>
        <v>0</v>
      </c>
      <c r="AL205" s="41" t="e">
        <f t="shared" si="117"/>
        <v>#REF!</v>
      </c>
      <c r="AM205" s="33" t="e">
        <f t="shared" si="121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110"/>
      <c r="AF206" s="110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8"/>
        <v>0</v>
      </c>
      <c r="AJ206" s="3" t="str">
        <f t="shared" si="119"/>
        <v/>
      </c>
      <c r="AK206" s="5">
        <f t="shared" si="120"/>
        <v>0</v>
      </c>
      <c r="AL206" s="41" t="e">
        <f t="shared" si="117"/>
        <v>#REF!</v>
      </c>
      <c r="AM206" s="33" t="e">
        <f t="shared" si="121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110"/>
      <c r="AF207" s="110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8"/>
        <v>0</v>
      </c>
      <c r="AJ207" s="3" t="str">
        <f t="shared" si="119"/>
        <v/>
      </c>
      <c r="AK207" s="5">
        <f t="shared" si="120"/>
        <v>0</v>
      </c>
      <c r="AL207" s="41" t="e">
        <f t="shared" si="117"/>
        <v>#REF!</v>
      </c>
      <c r="AM207" s="33" t="e">
        <f t="shared" si="121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110"/>
      <c r="AF208" s="110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8"/>
        <v>0</v>
      </c>
      <c r="AJ208" s="3" t="str">
        <f t="shared" si="119"/>
        <v/>
      </c>
      <c r="AK208" s="5">
        <f t="shared" si="120"/>
        <v>0</v>
      </c>
      <c r="AL208" s="41" t="e">
        <f t="shared" si="117"/>
        <v>#REF!</v>
      </c>
      <c r="AM208" s="33" t="e">
        <f t="shared" si="121"/>
        <v>#REF!</v>
      </c>
    </row>
  </sheetData>
  <sheetProtection selectLockedCells="1" selectUnlockedCells="1"/>
  <sortState xmlns:xlrd2="http://schemas.microsoft.com/office/spreadsheetml/2017/richdata2" ref="A5:AM209">
    <sortCondition ref="AM4:AM20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102 A104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pane xSplit="4" ySplit="3" topLeftCell="W4" activePane="bottomRight" state="frozen"/>
      <selection pane="topRight" activeCell="E1" sqref="E1"/>
      <selection pane="bottomLeft" activeCell="A4" sqref="A4"/>
      <selection pane="bottomRight" activeCell="BS7" sqref="BS7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23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Paramètres!T13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544</v>
      </c>
      <c r="B5" s="72" t="s">
        <v>545</v>
      </c>
      <c r="C5" s="72" t="s">
        <v>546</v>
      </c>
      <c r="D5" s="72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>
        <v>2</v>
      </c>
      <c r="R5" s="61">
        <v>50</v>
      </c>
      <c r="S5" s="46"/>
      <c r="T5" s="65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4</v>
      </c>
      <c r="V5" s="61">
        <v>25</v>
      </c>
      <c r="W5" s="46"/>
      <c r="X5" s="113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>
        <v>1</v>
      </c>
      <c r="Z5" s="2">
        <v>55</v>
      </c>
      <c r="AA5" s="46">
        <v>6</v>
      </c>
      <c r="AB5" s="61">
        <v>10</v>
      </c>
      <c r="AC5" s="46">
        <v>1</v>
      </c>
      <c r="AD5" s="61">
        <v>55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94">
        <v>1</v>
      </c>
      <c r="AH5" s="121">
        <v>55</v>
      </c>
      <c r="AI5" s="40">
        <f t="shared" ref="AI5:AI18" si="0">F5+H5+J5+L5+N5+P5+R5+T5+V5+X5+Z5+AB5+AD5+AF5+AH5</f>
        <v>442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10</v>
      </c>
      <c r="AL5" s="41">
        <f>AI5-AH5</f>
        <v>387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0</v>
      </c>
      <c r="AR5">
        <f t="shared" ref="AR5:AR36" si="7">L5</f>
        <v>55</v>
      </c>
      <c r="AS5">
        <f t="shared" ref="AS5:AS36" si="8">N5</f>
        <v>27</v>
      </c>
      <c r="AT5">
        <f t="shared" ref="AT5:AT36" si="9">P5</f>
        <v>55</v>
      </c>
      <c r="AU5">
        <f t="shared" ref="AU5:AU36" si="10">R5</f>
        <v>50</v>
      </c>
      <c r="AV5">
        <f t="shared" ref="AV5:AV36" si="11">T5</f>
        <v>0</v>
      </c>
      <c r="AW5">
        <f t="shared" ref="AW5:AW36" si="12">V5</f>
        <v>25</v>
      </c>
      <c r="AX5">
        <f>X6</f>
        <v>0</v>
      </c>
      <c r="AY5">
        <f t="shared" ref="AY5:AY36" si="13">Z5</f>
        <v>55</v>
      </c>
      <c r="AZ5">
        <f t="shared" ref="AZ5:AZ36" si="14">AB5</f>
        <v>10</v>
      </c>
      <c r="BA5">
        <f t="shared" ref="BA5:BA36" si="15">AD5</f>
        <v>55</v>
      </c>
      <c r="BB5">
        <f t="shared" ref="BB5:BB36" si="16">AF5</f>
        <v>0</v>
      </c>
      <c r="BC5">
        <f t="shared" ref="BC5:BC36" si="17">AH5</f>
        <v>55</v>
      </c>
      <c r="BD5">
        <f t="shared" ref="BD5:BD36" si="18">LARGE($AO5:$BC5,BD$4)</f>
        <v>55</v>
      </c>
      <c r="BE5" s="22">
        <f t="shared" ref="BE5:BR5" si="19">BD5+LARGE($AO5:$BC5,BE$4)</f>
        <v>110</v>
      </c>
      <c r="BF5" s="22">
        <f t="shared" si="19"/>
        <v>165</v>
      </c>
      <c r="BG5" s="22">
        <f t="shared" si="19"/>
        <v>220</v>
      </c>
      <c r="BH5" s="22">
        <f t="shared" si="19"/>
        <v>275</v>
      </c>
      <c r="BI5" s="22">
        <f t="shared" si="19"/>
        <v>330</v>
      </c>
      <c r="BJ5" s="22">
        <f t="shared" si="19"/>
        <v>380</v>
      </c>
      <c r="BK5" s="22">
        <f t="shared" si="19"/>
        <v>407</v>
      </c>
      <c r="BL5" s="22">
        <f t="shared" si="19"/>
        <v>432</v>
      </c>
      <c r="BM5" s="22">
        <f t="shared" si="19"/>
        <v>442</v>
      </c>
      <c r="BN5" s="22">
        <f t="shared" si="19"/>
        <v>442</v>
      </c>
      <c r="BO5" s="22">
        <f t="shared" si="19"/>
        <v>442</v>
      </c>
      <c r="BP5" s="22">
        <f t="shared" si="19"/>
        <v>442</v>
      </c>
      <c r="BQ5" s="22">
        <f t="shared" si="19"/>
        <v>442</v>
      </c>
      <c r="BR5" s="22">
        <f t="shared" si="19"/>
        <v>442</v>
      </c>
    </row>
    <row r="6" spans="1:70" ht="16.5">
      <c r="A6" s="81" t="s">
        <v>569</v>
      </c>
      <c r="B6" s="72" t="s">
        <v>507</v>
      </c>
      <c r="C6" s="72" t="s">
        <v>316</v>
      </c>
      <c r="D6" s="72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2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3</v>
      </c>
      <c r="T6" s="61">
        <v>35</v>
      </c>
      <c r="U6" s="46">
        <v>3</v>
      </c>
      <c r="V6" s="61">
        <v>35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55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280</v>
      </c>
      <c r="AJ6" s="3">
        <f t="shared" si="1"/>
        <v>2</v>
      </c>
      <c r="AK6" s="5">
        <f t="shared" si="2"/>
        <v>5</v>
      </c>
      <c r="AL6" s="41">
        <f t="shared" ref="AL6:AL53" si="20">AI6</f>
        <v>280</v>
      </c>
      <c r="AM6" s="33">
        <f t="shared" si="3"/>
        <v>2</v>
      </c>
      <c r="AO6" s="22">
        <f t="shared" si="4"/>
        <v>70</v>
      </c>
      <c r="AP6">
        <f t="shared" si="5"/>
        <v>0</v>
      </c>
      <c r="AQ6">
        <f t="shared" si="6"/>
        <v>0</v>
      </c>
      <c r="AR6">
        <f t="shared" si="7"/>
        <v>0</v>
      </c>
      <c r="AS6">
        <f t="shared" si="8"/>
        <v>85</v>
      </c>
      <c r="AT6">
        <f t="shared" si="9"/>
        <v>0</v>
      </c>
      <c r="AU6">
        <f t="shared" si="10"/>
        <v>0</v>
      </c>
      <c r="AV6">
        <f t="shared" si="11"/>
        <v>35</v>
      </c>
      <c r="AW6">
        <f t="shared" si="12"/>
        <v>35</v>
      </c>
      <c r="AX6">
        <f>X8</f>
        <v>0</v>
      </c>
      <c r="AY6">
        <f t="shared" si="13"/>
        <v>0</v>
      </c>
      <c r="AZ6">
        <f t="shared" si="14"/>
        <v>55</v>
      </c>
      <c r="BA6">
        <f t="shared" si="15"/>
        <v>0</v>
      </c>
      <c r="BB6">
        <f t="shared" si="16"/>
        <v>0</v>
      </c>
      <c r="BC6">
        <f t="shared" si="17"/>
        <v>0</v>
      </c>
      <c r="BD6">
        <f t="shared" si="18"/>
        <v>85</v>
      </c>
      <c r="BE6" s="22">
        <f t="shared" ref="BE6:BR6" si="21">BD6+LARGE($AO6:$BC6,BE$4)</f>
        <v>155</v>
      </c>
      <c r="BF6" s="22">
        <f t="shared" si="21"/>
        <v>210</v>
      </c>
      <c r="BG6" s="22">
        <f t="shared" si="21"/>
        <v>245</v>
      </c>
      <c r="BH6" s="22">
        <f t="shared" si="21"/>
        <v>280</v>
      </c>
      <c r="BI6" s="22">
        <f t="shared" si="21"/>
        <v>280</v>
      </c>
      <c r="BJ6" s="22">
        <f t="shared" si="21"/>
        <v>280</v>
      </c>
      <c r="BK6" s="22">
        <f t="shared" si="21"/>
        <v>280</v>
      </c>
      <c r="BL6" s="22">
        <f t="shared" si="21"/>
        <v>280</v>
      </c>
      <c r="BM6" s="22">
        <f t="shared" si="21"/>
        <v>280</v>
      </c>
      <c r="BN6" s="22">
        <f t="shared" si="21"/>
        <v>280</v>
      </c>
      <c r="BO6" s="22">
        <f t="shared" si="21"/>
        <v>280</v>
      </c>
      <c r="BP6" s="22">
        <f t="shared" si="21"/>
        <v>280</v>
      </c>
      <c r="BQ6" s="22">
        <f t="shared" si="21"/>
        <v>280</v>
      </c>
      <c r="BR6" s="22">
        <f t="shared" si="21"/>
        <v>280</v>
      </c>
    </row>
    <row r="7" spans="1:70" ht="16.5">
      <c r="A7" s="81" t="s">
        <v>566</v>
      </c>
      <c r="B7" s="72" t="s">
        <v>567</v>
      </c>
      <c r="C7" s="72" t="s">
        <v>568</v>
      </c>
      <c r="D7" s="72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92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61">
        <v>70</v>
      </c>
      <c r="W7" s="46"/>
      <c r="X7" s="113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35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240</v>
      </c>
      <c r="AJ7" s="3">
        <f t="shared" si="1"/>
        <v>3</v>
      </c>
      <c r="AK7" s="5">
        <f t="shared" si="2"/>
        <v>4</v>
      </c>
      <c r="AL7" s="41">
        <f t="shared" si="20"/>
        <v>240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0</v>
      </c>
      <c r="AR7">
        <f t="shared" si="7"/>
        <v>0</v>
      </c>
      <c r="AS7">
        <f t="shared" si="8"/>
        <v>65</v>
      </c>
      <c r="AT7">
        <f t="shared" si="9"/>
        <v>0</v>
      </c>
      <c r="AU7">
        <f t="shared" si="10"/>
        <v>0</v>
      </c>
      <c r="AV7">
        <f t="shared" si="11"/>
        <v>70</v>
      </c>
      <c r="AW7">
        <f t="shared" si="12"/>
        <v>70</v>
      </c>
      <c r="AX7">
        <f>X9</f>
        <v>10</v>
      </c>
      <c r="AY7">
        <f t="shared" si="13"/>
        <v>0</v>
      </c>
      <c r="AZ7">
        <f t="shared" si="14"/>
        <v>35</v>
      </c>
      <c r="BA7">
        <f t="shared" si="15"/>
        <v>0</v>
      </c>
      <c r="BB7">
        <f t="shared" si="16"/>
        <v>0</v>
      </c>
      <c r="BC7">
        <f t="shared" si="17"/>
        <v>0</v>
      </c>
      <c r="BD7">
        <f t="shared" si="18"/>
        <v>70</v>
      </c>
      <c r="BE7" s="22">
        <f t="shared" ref="BE7:BR7" si="22">BD7+LARGE($AO7:$BC7,BE$4)</f>
        <v>140</v>
      </c>
      <c r="BF7" s="22">
        <f t="shared" si="22"/>
        <v>205</v>
      </c>
      <c r="BG7" s="22">
        <f t="shared" si="22"/>
        <v>240</v>
      </c>
      <c r="BH7" s="22">
        <f t="shared" si="22"/>
        <v>250</v>
      </c>
      <c r="BI7" s="22">
        <f t="shared" si="22"/>
        <v>250</v>
      </c>
      <c r="BJ7" s="22">
        <f t="shared" si="22"/>
        <v>250</v>
      </c>
      <c r="BK7" s="22">
        <f t="shared" si="22"/>
        <v>250</v>
      </c>
      <c r="BL7" s="22">
        <f t="shared" si="22"/>
        <v>250</v>
      </c>
      <c r="BM7" s="22">
        <f t="shared" si="22"/>
        <v>250</v>
      </c>
      <c r="BN7" s="22">
        <f t="shared" si="22"/>
        <v>250</v>
      </c>
      <c r="BO7" s="22">
        <f t="shared" si="22"/>
        <v>250</v>
      </c>
      <c r="BP7" s="22">
        <f t="shared" si="22"/>
        <v>250</v>
      </c>
      <c r="BQ7" s="22">
        <f t="shared" si="22"/>
        <v>250</v>
      </c>
      <c r="BR7" s="22">
        <f t="shared" si="22"/>
        <v>250</v>
      </c>
    </row>
    <row r="8" spans="1:70" ht="16.5">
      <c r="A8" s="81" t="s">
        <v>537</v>
      </c>
      <c r="B8" s="72" t="s">
        <v>538</v>
      </c>
      <c r="C8" s="72" t="s">
        <v>539</v>
      </c>
      <c r="D8" s="72" t="s">
        <v>42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>
        <v>6</v>
      </c>
      <c r="N8" s="92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61">
        <v>35</v>
      </c>
      <c r="S8" s="46">
        <v>6</v>
      </c>
      <c r="T8" s="61">
        <v>16</v>
      </c>
      <c r="U8" s="46">
        <v>6</v>
      </c>
      <c r="V8" s="61">
        <v>16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4</v>
      </c>
      <c r="AB8" s="61">
        <v>10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1</v>
      </c>
      <c r="AH8" s="2">
        <v>55</v>
      </c>
      <c r="AI8" s="40">
        <f t="shared" si="0"/>
        <v>198</v>
      </c>
      <c r="AJ8" s="3">
        <f t="shared" si="1"/>
        <v>4</v>
      </c>
      <c r="AK8" s="5">
        <f t="shared" si="2"/>
        <v>7</v>
      </c>
      <c r="AL8" s="41">
        <f t="shared" si="20"/>
        <v>198</v>
      </c>
      <c r="AM8" s="33">
        <f t="shared" si="3"/>
        <v>4</v>
      </c>
      <c r="AO8" s="22">
        <f t="shared" si="4"/>
        <v>0</v>
      </c>
      <c r="AP8">
        <f t="shared" si="5"/>
        <v>0</v>
      </c>
      <c r="AQ8">
        <f t="shared" si="6"/>
        <v>0</v>
      </c>
      <c r="AR8">
        <f t="shared" si="7"/>
        <v>35</v>
      </c>
      <c r="AS8">
        <f t="shared" si="8"/>
        <v>31</v>
      </c>
      <c r="AT8">
        <f t="shared" si="9"/>
        <v>0</v>
      </c>
      <c r="AU8">
        <f t="shared" si="10"/>
        <v>35</v>
      </c>
      <c r="AV8">
        <f t="shared" si="11"/>
        <v>16</v>
      </c>
      <c r="AW8">
        <f t="shared" si="12"/>
        <v>16</v>
      </c>
      <c r="AX8" t="e">
        <f>#REF!</f>
        <v>#REF!</v>
      </c>
      <c r="AY8">
        <f t="shared" si="13"/>
        <v>0</v>
      </c>
      <c r="AZ8">
        <f t="shared" si="14"/>
        <v>10</v>
      </c>
      <c r="BA8">
        <f t="shared" si="15"/>
        <v>0</v>
      </c>
      <c r="BB8">
        <f t="shared" si="16"/>
        <v>0</v>
      </c>
      <c r="BC8">
        <f t="shared" si="17"/>
        <v>55</v>
      </c>
      <c r="BD8" t="e">
        <f t="shared" si="18"/>
        <v>#REF!</v>
      </c>
      <c r="BE8" s="22" t="e">
        <f t="shared" ref="BE8:BR8" si="23">BD8+LARGE($AO8:$BC8,BE$4)</f>
        <v>#REF!</v>
      </c>
      <c r="BF8" s="22" t="e">
        <f t="shared" si="23"/>
        <v>#REF!</v>
      </c>
      <c r="BG8" s="22" t="e">
        <f t="shared" si="23"/>
        <v>#REF!</v>
      </c>
      <c r="BH8" s="22" t="e">
        <f t="shared" si="23"/>
        <v>#REF!</v>
      </c>
      <c r="BI8" s="22" t="e">
        <f t="shared" si="23"/>
        <v>#REF!</v>
      </c>
      <c r="BJ8" s="22" t="e">
        <f t="shared" si="23"/>
        <v>#REF!</v>
      </c>
      <c r="BK8" s="22" t="e">
        <f t="shared" si="23"/>
        <v>#REF!</v>
      </c>
      <c r="BL8" s="22" t="e">
        <f t="shared" si="23"/>
        <v>#REF!</v>
      </c>
      <c r="BM8" s="22" t="e">
        <f t="shared" si="23"/>
        <v>#REF!</v>
      </c>
      <c r="BN8" s="22" t="e">
        <f t="shared" si="23"/>
        <v>#REF!</v>
      </c>
      <c r="BO8" s="22" t="e">
        <f t="shared" si="23"/>
        <v>#REF!</v>
      </c>
      <c r="BP8" s="22" t="e">
        <f t="shared" si="23"/>
        <v>#REF!</v>
      </c>
      <c r="BQ8" s="22" t="e">
        <f t="shared" si="23"/>
        <v>#REF!</v>
      </c>
      <c r="BR8" s="22" t="e">
        <f t="shared" si="23"/>
        <v>#REF!</v>
      </c>
    </row>
    <row r="9" spans="1:70" ht="16.5">
      <c r="A9" s="80" t="s">
        <v>1358</v>
      </c>
      <c r="B9" s="32" t="s">
        <v>201</v>
      </c>
      <c r="C9" s="32" t="s">
        <v>1345</v>
      </c>
      <c r="D9" s="32" t="s">
        <v>220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17</v>
      </c>
      <c r="N9" s="92">
        <v>12</v>
      </c>
      <c r="O9" s="46">
        <v>1</v>
      </c>
      <c r="P9" s="2">
        <v>55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11</v>
      </c>
      <c r="V9" s="61">
        <v>10</v>
      </c>
      <c r="W9" s="46">
        <v>6</v>
      </c>
      <c r="X9" s="61">
        <v>10</v>
      </c>
      <c r="Y9" s="46">
        <v>2</v>
      </c>
      <c r="Z9" s="2">
        <v>35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>
        <v>3</v>
      </c>
      <c r="AD9" s="91">
        <v>20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>
        <v>2</v>
      </c>
      <c r="AH9" s="2">
        <v>35</v>
      </c>
      <c r="AI9" s="40">
        <f t="shared" si="0"/>
        <v>177</v>
      </c>
      <c r="AJ9" s="3">
        <f t="shared" si="1"/>
        <v>5</v>
      </c>
      <c r="AK9" s="5">
        <f t="shared" si="2"/>
        <v>7</v>
      </c>
      <c r="AL9" s="41">
        <f t="shared" si="20"/>
        <v>177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0</v>
      </c>
      <c r="AR9">
        <f t="shared" si="7"/>
        <v>0</v>
      </c>
      <c r="AS9">
        <f t="shared" si="8"/>
        <v>12</v>
      </c>
      <c r="AT9">
        <f t="shared" si="9"/>
        <v>55</v>
      </c>
      <c r="AU9">
        <f t="shared" si="10"/>
        <v>0</v>
      </c>
      <c r="AV9">
        <f t="shared" si="11"/>
        <v>0</v>
      </c>
      <c r="AW9">
        <f t="shared" si="12"/>
        <v>10</v>
      </c>
      <c r="AX9" t="e">
        <f>#REF!</f>
        <v>#REF!</v>
      </c>
      <c r="AY9">
        <f t="shared" si="13"/>
        <v>35</v>
      </c>
      <c r="AZ9">
        <f t="shared" si="14"/>
        <v>0</v>
      </c>
      <c r="BA9">
        <f t="shared" si="15"/>
        <v>20</v>
      </c>
      <c r="BB9">
        <f t="shared" si="16"/>
        <v>0</v>
      </c>
      <c r="BC9">
        <f t="shared" si="17"/>
        <v>35</v>
      </c>
      <c r="BD9" t="e">
        <f t="shared" si="18"/>
        <v>#REF!</v>
      </c>
      <c r="BE9" s="22" t="e">
        <f t="shared" ref="BE9:BR9" si="24">BD9+LARGE($AO9:$BC9,BE$4)</f>
        <v>#REF!</v>
      </c>
      <c r="BF9" s="22" t="e">
        <f t="shared" si="24"/>
        <v>#REF!</v>
      </c>
      <c r="BG9" s="22" t="e">
        <f t="shared" si="24"/>
        <v>#REF!</v>
      </c>
      <c r="BH9" s="22" t="e">
        <f t="shared" si="24"/>
        <v>#REF!</v>
      </c>
      <c r="BI9" s="22" t="e">
        <f t="shared" si="24"/>
        <v>#REF!</v>
      </c>
      <c r="BJ9" s="22" t="e">
        <f t="shared" si="24"/>
        <v>#REF!</v>
      </c>
      <c r="BK9" s="22" t="e">
        <f t="shared" si="24"/>
        <v>#REF!</v>
      </c>
      <c r="BL9" s="22" t="e">
        <f t="shared" si="24"/>
        <v>#REF!</v>
      </c>
      <c r="BM9" s="22" t="e">
        <f t="shared" si="24"/>
        <v>#REF!</v>
      </c>
      <c r="BN9" s="22" t="e">
        <f t="shared" si="24"/>
        <v>#REF!</v>
      </c>
      <c r="BO9" s="22" t="e">
        <f t="shared" si="24"/>
        <v>#REF!</v>
      </c>
      <c r="BP9" s="22" t="e">
        <f t="shared" si="24"/>
        <v>#REF!</v>
      </c>
      <c r="BQ9" s="22" t="e">
        <f t="shared" si="24"/>
        <v>#REF!</v>
      </c>
      <c r="BR9" s="22" t="e">
        <f t="shared" si="24"/>
        <v>#REF!</v>
      </c>
    </row>
    <row r="10" spans="1:70" ht="16.5">
      <c r="A10" s="80" t="s">
        <v>1443</v>
      </c>
      <c r="B10" s="32" t="s">
        <v>467</v>
      </c>
      <c r="C10" s="32" t="s">
        <v>750</v>
      </c>
      <c r="D10" s="32" t="s">
        <v>19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18</v>
      </c>
      <c r="N10" s="92">
        <v>10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2</v>
      </c>
      <c r="T10" s="61">
        <v>50</v>
      </c>
      <c r="U10" s="46">
        <v>2</v>
      </c>
      <c r="V10" s="61">
        <v>50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145</v>
      </c>
      <c r="AJ10" s="3">
        <f t="shared" si="1"/>
        <v>6</v>
      </c>
      <c r="AK10" s="5">
        <f t="shared" si="2"/>
        <v>4</v>
      </c>
      <c r="AL10" s="41">
        <f t="shared" si="20"/>
        <v>145</v>
      </c>
      <c r="AM10" s="33">
        <f t="shared" si="3"/>
        <v>6</v>
      </c>
      <c r="AO10" s="22">
        <f t="shared" si="4"/>
        <v>35</v>
      </c>
      <c r="AP10">
        <f t="shared" si="5"/>
        <v>0</v>
      </c>
      <c r="AQ10">
        <f t="shared" si="6"/>
        <v>0</v>
      </c>
      <c r="AR10">
        <f t="shared" si="7"/>
        <v>0</v>
      </c>
      <c r="AS10">
        <f t="shared" si="8"/>
        <v>10</v>
      </c>
      <c r="AT10">
        <f t="shared" si="9"/>
        <v>0</v>
      </c>
      <c r="AU10">
        <f t="shared" si="10"/>
        <v>0</v>
      </c>
      <c r="AV10">
        <f t="shared" si="11"/>
        <v>50</v>
      </c>
      <c r="AW10">
        <f t="shared" si="12"/>
        <v>50</v>
      </c>
      <c r="AX10">
        <f t="shared" ref="AX10:AX36" si="25">X10</f>
        <v>0</v>
      </c>
      <c r="AY10">
        <f t="shared" si="13"/>
        <v>0</v>
      </c>
      <c r="AZ10">
        <f t="shared" si="14"/>
        <v>0</v>
      </c>
      <c r="BA10">
        <f t="shared" si="15"/>
        <v>0</v>
      </c>
      <c r="BB10">
        <f t="shared" si="16"/>
        <v>0</v>
      </c>
      <c r="BC10">
        <f t="shared" si="17"/>
        <v>0</v>
      </c>
      <c r="BD10">
        <f t="shared" si="18"/>
        <v>50</v>
      </c>
      <c r="BE10" s="22">
        <f t="shared" ref="BE10:BR10" si="26">BD10+LARGE($AO10:$BC10,BE$4)</f>
        <v>100</v>
      </c>
      <c r="BF10" s="22">
        <f t="shared" si="26"/>
        <v>135</v>
      </c>
      <c r="BG10" s="22">
        <f t="shared" si="26"/>
        <v>145</v>
      </c>
      <c r="BH10" s="22">
        <f t="shared" si="26"/>
        <v>145</v>
      </c>
      <c r="BI10" s="22">
        <f t="shared" si="26"/>
        <v>145</v>
      </c>
      <c r="BJ10" s="22">
        <f t="shared" si="26"/>
        <v>145</v>
      </c>
      <c r="BK10" s="22">
        <f t="shared" si="26"/>
        <v>145</v>
      </c>
      <c r="BL10" s="22">
        <f t="shared" si="26"/>
        <v>145</v>
      </c>
      <c r="BM10" s="22">
        <f t="shared" si="26"/>
        <v>145</v>
      </c>
      <c r="BN10" s="22">
        <f t="shared" si="26"/>
        <v>145</v>
      </c>
      <c r="BO10" s="22">
        <f t="shared" si="26"/>
        <v>145</v>
      </c>
      <c r="BP10" s="22">
        <f t="shared" si="26"/>
        <v>145</v>
      </c>
      <c r="BQ10" s="22">
        <f t="shared" si="26"/>
        <v>145</v>
      </c>
      <c r="BR10" s="22">
        <f t="shared" si="26"/>
        <v>145</v>
      </c>
    </row>
    <row r="11" spans="1:70" ht="16.5">
      <c r="A11" s="80" t="s">
        <v>1362</v>
      </c>
      <c r="B11" s="32" t="s">
        <v>207</v>
      </c>
      <c r="C11" s="32" t="s">
        <v>1261</v>
      </c>
      <c r="D11" s="32" t="s">
        <v>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3</v>
      </c>
      <c r="N11" s="92">
        <v>50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>
        <v>4</v>
      </c>
      <c r="T11" s="61">
        <v>25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130</v>
      </c>
      <c r="AJ11" s="3">
        <f t="shared" si="1"/>
        <v>7</v>
      </c>
      <c r="AK11" s="5">
        <f t="shared" si="2"/>
        <v>3</v>
      </c>
      <c r="AL11" s="41">
        <f t="shared" si="20"/>
        <v>130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0</v>
      </c>
      <c r="AR11">
        <f t="shared" si="7"/>
        <v>55</v>
      </c>
      <c r="AS11">
        <f t="shared" si="8"/>
        <v>50</v>
      </c>
      <c r="AT11">
        <f t="shared" si="9"/>
        <v>0</v>
      </c>
      <c r="AU11">
        <f t="shared" si="10"/>
        <v>0</v>
      </c>
      <c r="AV11">
        <f t="shared" si="11"/>
        <v>25</v>
      </c>
      <c r="AW11">
        <f t="shared" si="12"/>
        <v>0</v>
      </c>
      <c r="AX11">
        <f t="shared" si="25"/>
        <v>0</v>
      </c>
      <c r="AY11">
        <f t="shared" si="13"/>
        <v>0</v>
      </c>
      <c r="AZ11">
        <f t="shared" si="14"/>
        <v>0</v>
      </c>
      <c r="BA11">
        <f t="shared" si="15"/>
        <v>0</v>
      </c>
      <c r="BB11">
        <f t="shared" si="16"/>
        <v>0</v>
      </c>
      <c r="BC11">
        <f t="shared" si="17"/>
        <v>0</v>
      </c>
      <c r="BD11">
        <f t="shared" si="18"/>
        <v>55</v>
      </c>
      <c r="BE11" s="22">
        <f t="shared" ref="BE11:BR11" si="27">BD11+LARGE($AO11:$BC11,BE$4)</f>
        <v>105</v>
      </c>
      <c r="BF11" s="22">
        <f t="shared" si="27"/>
        <v>130</v>
      </c>
      <c r="BG11" s="22">
        <f t="shared" si="27"/>
        <v>130</v>
      </c>
      <c r="BH11" s="22">
        <f t="shared" si="27"/>
        <v>130</v>
      </c>
      <c r="BI11" s="22">
        <f t="shared" si="27"/>
        <v>130</v>
      </c>
      <c r="BJ11" s="22">
        <f t="shared" si="27"/>
        <v>130</v>
      </c>
      <c r="BK11" s="22">
        <f t="shared" si="27"/>
        <v>130</v>
      </c>
      <c r="BL11" s="22">
        <f t="shared" si="27"/>
        <v>130</v>
      </c>
      <c r="BM11" s="22">
        <f t="shared" si="27"/>
        <v>130</v>
      </c>
      <c r="BN11" s="22">
        <f t="shared" si="27"/>
        <v>130</v>
      </c>
      <c r="BO11" s="22">
        <f t="shared" si="27"/>
        <v>130</v>
      </c>
      <c r="BP11" s="22">
        <f t="shared" si="27"/>
        <v>130</v>
      </c>
      <c r="BQ11" s="22">
        <f t="shared" si="27"/>
        <v>130</v>
      </c>
      <c r="BR11" s="22">
        <f t="shared" si="27"/>
        <v>130</v>
      </c>
    </row>
    <row r="12" spans="1:70" ht="16.5">
      <c r="A12" s="81" t="s">
        <v>563</v>
      </c>
      <c r="B12" s="72" t="s">
        <v>562</v>
      </c>
      <c r="C12" s="72" t="s">
        <v>375</v>
      </c>
      <c r="D12" s="72" t="s">
        <v>43</v>
      </c>
      <c r="E12" s="6">
        <v>4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3</v>
      </c>
      <c r="J12" s="2">
        <v>20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93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11</v>
      </c>
      <c r="R12" s="61">
        <v>10</v>
      </c>
      <c r="S12" s="46">
        <v>7</v>
      </c>
      <c r="T12" s="61">
        <v>14</v>
      </c>
      <c r="U12" s="46">
        <v>5</v>
      </c>
      <c r="V12" s="61">
        <v>20</v>
      </c>
      <c r="W12" s="46">
        <v>4</v>
      </c>
      <c r="X12" s="61">
        <v>35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3</v>
      </c>
      <c r="AB12" s="61">
        <v>20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129</v>
      </c>
      <c r="AJ12" s="3">
        <f t="shared" si="1"/>
        <v>8</v>
      </c>
      <c r="AK12" s="5">
        <f t="shared" si="2"/>
        <v>7</v>
      </c>
      <c r="AL12" s="41">
        <f t="shared" si="20"/>
        <v>129</v>
      </c>
      <c r="AM12" s="33">
        <f t="shared" si="3"/>
        <v>8</v>
      </c>
      <c r="AO12" s="22">
        <f t="shared" si="4"/>
        <v>10</v>
      </c>
      <c r="AP12">
        <f t="shared" si="5"/>
        <v>0</v>
      </c>
      <c r="AQ12">
        <f t="shared" si="6"/>
        <v>20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10</v>
      </c>
      <c r="AV12">
        <f t="shared" si="11"/>
        <v>14</v>
      </c>
      <c r="AW12">
        <f t="shared" si="12"/>
        <v>20</v>
      </c>
      <c r="AX12">
        <f t="shared" si="25"/>
        <v>35</v>
      </c>
      <c r="AY12">
        <f t="shared" si="13"/>
        <v>0</v>
      </c>
      <c r="AZ12">
        <f t="shared" si="14"/>
        <v>20</v>
      </c>
      <c r="BA12">
        <f t="shared" si="15"/>
        <v>0</v>
      </c>
      <c r="BB12">
        <f t="shared" si="16"/>
        <v>0</v>
      </c>
      <c r="BC12">
        <f t="shared" si="17"/>
        <v>0</v>
      </c>
      <c r="BD12">
        <f t="shared" si="18"/>
        <v>35</v>
      </c>
      <c r="BE12" s="22">
        <f t="shared" ref="BE12:BR12" si="28">BD12+LARGE($AO12:$BC12,BE$4)</f>
        <v>55</v>
      </c>
      <c r="BF12" s="22">
        <f t="shared" si="28"/>
        <v>75</v>
      </c>
      <c r="BG12" s="22">
        <f t="shared" si="28"/>
        <v>95</v>
      </c>
      <c r="BH12" s="22">
        <f t="shared" si="28"/>
        <v>109</v>
      </c>
      <c r="BI12" s="22">
        <f t="shared" si="28"/>
        <v>119</v>
      </c>
      <c r="BJ12" s="22">
        <f t="shared" si="28"/>
        <v>129</v>
      </c>
      <c r="BK12" s="22">
        <f t="shared" si="28"/>
        <v>129</v>
      </c>
      <c r="BL12" s="22">
        <f t="shared" si="28"/>
        <v>129</v>
      </c>
      <c r="BM12" s="22">
        <f t="shared" si="28"/>
        <v>129</v>
      </c>
      <c r="BN12" s="22">
        <f t="shared" si="28"/>
        <v>129</v>
      </c>
      <c r="BO12" s="22">
        <f t="shared" si="28"/>
        <v>129</v>
      </c>
      <c r="BP12" s="22">
        <f t="shared" si="28"/>
        <v>129</v>
      </c>
      <c r="BQ12" s="22">
        <f t="shared" si="28"/>
        <v>129</v>
      </c>
      <c r="BR12" s="22">
        <f t="shared" si="28"/>
        <v>129</v>
      </c>
    </row>
    <row r="13" spans="1:70" ht="16.5">
      <c r="A13" s="81" t="s">
        <v>551</v>
      </c>
      <c r="B13" s="72" t="s">
        <v>552</v>
      </c>
      <c r="C13" s="72" t="s">
        <v>226</v>
      </c>
      <c r="D13" s="72" t="s">
        <v>219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/>
      <c r="N13" s="93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61">
        <v>25</v>
      </c>
      <c r="S13" s="46">
        <v>9</v>
      </c>
      <c r="T13" s="61">
        <v>10</v>
      </c>
      <c r="U13" s="46">
        <v>7</v>
      </c>
      <c r="V13" s="61">
        <v>14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114</v>
      </c>
      <c r="AJ13" s="3">
        <f t="shared" si="1"/>
        <v>9</v>
      </c>
      <c r="AK13" s="5">
        <f t="shared" si="2"/>
        <v>5</v>
      </c>
      <c r="AL13" s="41">
        <f t="shared" si="20"/>
        <v>114</v>
      </c>
      <c r="AM13" s="33">
        <f t="shared" si="3"/>
        <v>9</v>
      </c>
      <c r="AO13" s="22">
        <f t="shared" si="4"/>
        <v>0</v>
      </c>
      <c r="AP13">
        <f t="shared" si="5"/>
        <v>55</v>
      </c>
      <c r="AQ13">
        <f t="shared" si="6"/>
        <v>0</v>
      </c>
      <c r="AR13">
        <f t="shared" si="7"/>
        <v>10</v>
      </c>
      <c r="AS13">
        <f t="shared" si="8"/>
        <v>0</v>
      </c>
      <c r="AT13">
        <f t="shared" si="9"/>
        <v>0</v>
      </c>
      <c r="AU13">
        <f t="shared" si="10"/>
        <v>25</v>
      </c>
      <c r="AV13">
        <f t="shared" si="11"/>
        <v>10</v>
      </c>
      <c r="AW13">
        <f t="shared" si="12"/>
        <v>14</v>
      </c>
      <c r="AX13">
        <f t="shared" si="25"/>
        <v>0</v>
      </c>
      <c r="AY13">
        <f t="shared" si="13"/>
        <v>0</v>
      </c>
      <c r="AZ13">
        <f t="shared" si="14"/>
        <v>0</v>
      </c>
      <c r="BA13">
        <f t="shared" si="15"/>
        <v>0</v>
      </c>
      <c r="BB13">
        <f t="shared" si="16"/>
        <v>0</v>
      </c>
      <c r="BC13">
        <f t="shared" si="17"/>
        <v>0</v>
      </c>
      <c r="BD13">
        <f t="shared" si="18"/>
        <v>55</v>
      </c>
      <c r="BE13" s="22">
        <f t="shared" ref="BE13:BR13" si="29">BD13+LARGE($AO13:$BC13,BE$4)</f>
        <v>80</v>
      </c>
      <c r="BF13" s="22">
        <f t="shared" si="29"/>
        <v>94</v>
      </c>
      <c r="BG13" s="22">
        <f t="shared" si="29"/>
        <v>104</v>
      </c>
      <c r="BH13" s="22">
        <f t="shared" si="29"/>
        <v>114</v>
      </c>
      <c r="BI13" s="22">
        <f t="shared" si="29"/>
        <v>114</v>
      </c>
      <c r="BJ13" s="22">
        <f t="shared" si="29"/>
        <v>114</v>
      </c>
      <c r="BK13" s="22">
        <f t="shared" si="29"/>
        <v>114</v>
      </c>
      <c r="BL13" s="22">
        <f t="shared" si="29"/>
        <v>114</v>
      </c>
      <c r="BM13" s="22">
        <f t="shared" si="29"/>
        <v>114</v>
      </c>
      <c r="BN13" s="22">
        <f t="shared" si="29"/>
        <v>114</v>
      </c>
      <c r="BO13" s="22">
        <f t="shared" si="29"/>
        <v>114</v>
      </c>
      <c r="BP13" s="22">
        <f t="shared" si="29"/>
        <v>114</v>
      </c>
      <c r="BQ13" s="22">
        <f t="shared" si="29"/>
        <v>114</v>
      </c>
      <c r="BR13" s="22">
        <f t="shared" si="29"/>
        <v>114</v>
      </c>
    </row>
    <row r="14" spans="1:70" ht="16.5">
      <c r="A14" s="80" t="s">
        <v>1357</v>
      </c>
      <c r="B14" s="32" t="s">
        <v>929</v>
      </c>
      <c r="C14" s="32" t="s">
        <v>1344</v>
      </c>
      <c r="D14" s="32" t="s">
        <v>42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15</v>
      </c>
      <c r="N14" s="92">
        <v>14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7</v>
      </c>
      <c r="R14" s="61">
        <v>14</v>
      </c>
      <c r="S14" s="46">
        <v>10</v>
      </c>
      <c r="T14" s="61">
        <v>10</v>
      </c>
      <c r="U14" s="46">
        <v>9</v>
      </c>
      <c r="V14" s="61">
        <v>10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9</v>
      </c>
      <c r="AB14" s="91">
        <v>10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94">
        <v>1</v>
      </c>
      <c r="AH14" s="2">
        <v>55</v>
      </c>
      <c r="AI14" s="40">
        <f t="shared" si="0"/>
        <v>113</v>
      </c>
      <c r="AJ14" s="3">
        <f t="shared" si="1"/>
        <v>10</v>
      </c>
      <c r="AK14" s="5">
        <f t="shared" si="2"/>
        <v>6</v>
      </c>
      <c r="AL14" s="41">
        <f t="shared" si="20"/>
        <v>113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0</v>
      </c>
      <c r="AR14">
        <f t="shared" si="7"/>
        <v>0</v>
      </c>
      <c r="AS14">
        <f t="shared" si="8"/>
        <v>14</v>
      </c>
      <c r="AT14">
        <f t="shared" si="9"/>
        <v>0</v>
      </c>
      <c r="AU14">
        <f t="shared" si="10"/>
        <v>14</v>
      </c>
      <c r="AV14">
        <f t="shared" si="11"/>
        <v>10</v>
      </c>
      <c r="AW14">
        <f t="shared" si="12"/>
        <v>10</v>
      </c>
      <c r="AX14">
        <f t="shared" si="25"/>
        <v>0</v>
      </c>
      <c r="AY14">
        <f t="shared" si="13"/>
        <v>0</v>
      </c>
      <c r="AZ14">
        <f t="shared" si="14"/>
        <v>10</v>
      </c>
      <c r="BA14">
        <f t="shared" si="15"/>
        <v>0</v>
      </c>
      <c r="BB14">
        <f t="shared" si="16"/>
        <v>0</v>
      </c>
      <c r="BC14">
        <f t="shared" si="17"/>
        <v>55</v>
      </c>
      <c r="BD14">
        <f t="shared" si="18"/>
        <v>55</v>
      </c>
      <c r="BE14" s="22">
        <f t="shared" ref="BE14:BR14" si="30">BD14+LARGE($AO14:$BC14,BE$4)</f>
        <v>69</v>
      </c>
      <c r="BF14" s="22">
        <f t="shared" si="30"/>
        <v>83</v>
      </c>
      <c r="BG14" s="22">
        <f t="shared" si="30"/>
        <v>93</v>
      </c>
      <c r="BH14" s="22">
        <f t="shared" si="30"/>
        <v>103</v>
      </c>
      <c r="BI14" s="22">
        <f t="shared" si="30"/>
        <v>113</v>
      </c>
      <c r="BJ14" s="22">
        <f t="shared" si="30"/>
        <v>113</v>
      </c>
      <c r="BK14" s="22">
        <f t="shared" si="30"/>
        <v>113</v>
      </c>
      <c r="BL14" s="22">
        <f t="shared" si="30"/>
        <v>113</v>
      </c>
      <c r="BM14" s="22">
        <f t="shared" si="30"/>
        <v>113</v>
      </c>
      <c r="BN14" s="22">
        <f t="shared" si="30"/>
        <v>113</v>
      </c>
      <c r="BO14" s="22">
        <f t="shared" si="30"/>
        <v>113</v>
      </c>
      <c r="BP14" s="22">
        <f t="shared" si="30"/>
        <v>113</v>
      </c>
      <c r="BQ14" s="22">
        <f t="shared" si="30"/>
        <v>113</v>
      </c>
      <c r="BR14" s="22">
        <f t="shared" si="30"/>
        <v>113</v>
      </c>
    </row>
    <row r="15" spans="1:70" ht="16.5">
      <c r="A15" s="80" t="s">
        <v>1360</v>
      </c>
      <c r="B15" s="32" t="s">
        <v>1122</v>
      </c>
      <c r="C15" s="32" t="s">
        <v>1346</v>
      </c>
      <c r="D15" s="32" t="s">
        <v>42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35</v>
      </c>
      <c r="M15" s="4">
        <v>5</v>
      </c>
      <c r="N15" s="92">
        <v>35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5</v>
      </c>
      <c r="X15" s="91">
        <v>20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>
        <v>3</v>
      </c>
      <c r="AH15" s="2">
        <v>20</v>
      </c>
      <c r="AI15" s="40">
        <f t="shared" si="0"/>
        <v>110</v>
      </c>
      <c r="AJ15" s="3">
        <f t="shared" si="1"/>
        <v>11</v>
      </c>
      <c r="AK15" s="5">
        <f t="shared" si="2"/>
        <v>4</v>
      </c>
      <c r="AL15" s="41">
        <f t="shared" si="20"/>
        <v>110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35</v>
      </c>
      <c r="AS15">
        <f t="shared" si="8"/>
        <v>35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25"/>
        <v>20</v>
      </c>
      <c r="AY15">
        <f t="shared" si="13"/>
        <v>0</v>
      </c>
      <c r="AZ15">
        <f t="shared" si="14"/>
        <v>0</v>
      </c>
      <c r="BA15">
        <f t="shared" si="15"/>
        <v>0</v>
      </c>
      <c r="BB15">
        <f t="shared" si="16"/>
        <v>0</v>
      </c>
      <c r="BC15">
        <f t="shared" si="17"/>
        <v>20</v>
      </c>
      <c r="BD15">
        <f t="shared" si="18"/>
        <v>35</v>
      </c>
      <c r="BE15" s="22">
        <f t="shared" ref="BE15:BR15" si="31">BD15+LARGE($AO15:$BC15,BE$4)</f>
        <v>70</v>
      </c>
      <c r="BF15" s="22">
        <f t="shared" si="31"/>
        <v>90</v>
      </c>
      <c r="BG15" s="22">
        <f t="shared" si="31"/>
        <v>110</v>
      </c>
      <c r="BH15" s="22">
        <f t="shared" si="31"/>
        <v>110</v>
      </c>
      <c r="BI15" s="22">
        <f t="shared" si="31"/>
        <v>110</v>
      </c>
      <c r="BJ15" s="22">
        <f t="shared" si="31"/>
        <v>110</v>
      </c>
      <c r="BK15" s="22">
        <f t="shared" si="31"/>
        <v>110</v>
      </c>
      <c r="BL15" s="22">
        <f t="shared" si="31"/>
        <v>110</v>
      </c>
      <c r="BM15" s="22">
        <f t="shared" si="31"/>
        <v>110</v>
      </c>
      <c r="BN15" s="22">
        <f t="shared" si="31"/>
        <v>110</v>
      </c>
      <c r="BO15" s="22">
        <f t="shared" si="31"/>
        <v>110</v>
      </c>
      <c r="BP15" s="22">
        <f t="shared" si="31"/>
        <v>110</v>
      </c>
      <c r="BQ15" s="22">
        <f t="shared" si="31"/>
        <v>110</v>
      </c>
      <c r="BR15" s="22">
        <f t="shared" si="31"/>
        <v>110</v>
      </c>
    </row>
    <row r="16" spans="1:70" ht="16.5">
      <c r="A16" s="80" t="s">
        <v>1361</v>
      </c>
      <c r="B16" s="32" t="s">
        <v>1353</v>
      </c>
      <c r="C16" s="32" t="s">
        <v>1347</v>
      </c>
      <c r="D16" s="32" t="s">
        <v>42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3</v>
      </c>
      <c r="L16" s="2">
        <v>35</v>
      </c>
      <c r="M16" s="4">
        <v>13</v>
      </c>
      <c r="N16" s="92">
        <v>17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11</v>
      </c>
      <c r="T16" s="61">
        <v>10</v>
      </c>
      <c r="U16" s="46">
        <v>10</v>
      </c>
      <c r="V16" s="61">
        <v>10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91">
        <v>10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>
        <v>3</v>
      </c>
      <c r="AH16" s="2">
        <v>20</v>
      </c>
      <c r="AI16" s="40">
        <f t="shared" si="0"/>
        <v>102</v>
      </c>
      <c r="AJ16" s="3">
        <f t="shared" si="1"/>
        <v>12</v>
      </c>
      <c r="AK16" s="5">
        <f t="shared" si="2"/>
        <v>6</v>
      </c>
      <c r="AL16" s="41">
        <f t="shared" si="20"/>
        <v>102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35</v>
      </c>
      <c r="AS16">
        <f t="shared" si="8"/>
        <v>17</v>
      </c>
      <c r="AT16">
        <f t="shared" si="9"/>
        <v>0</v>
      </c>
      <c r="AU16">
        <f t="shared" si="10"/>
        <v>0</v>
      </c>
      <c r="AV16">
        <f t="shared" si="11"/>
        <v>10</v>
      </c>
      <c r="AW16">
        <f t="shared" si="12"/>
        <v>10</v>
      </c>
      <c r="AX16">
        <f t="shared" si="25"/>
        <v>0</v>
      </c>
      <c r="AY16">
        <f t="shared" si="13"/>
        <v>0</v>
      </c>
      <c r="AZ16">
        <f t="shared" si="14"/>
        <v>10</v>
      </c>
      <c r="BA16">
        <f t="shared" si="15"/>
        <v>0</v>
      </c>
      <c r="BB16">
        <f t="shared" si="16"/>
        <v>0</v>
      </c>
      <c r="BC16">
        <f t="shared" si="17"/>
        <v>20</v>
      </c>
      <c r="BD16">
        <f t="shared" si="18"/>
        <v>35</v>
      </c>
      <c r="BE16" s="22">
        <f t="shared" ref="BE16:BR16" si="32">BD16+LARGE($AO16:$BC16,BE$4)</f>
        <v>55</v>
      </c>
      <c r="BF16" s="22">
        <f t="shared" si="32"/>
        <v>72</v>
      </c>
      <c r="BG16" s="22">
        <f t="shared" si="32"/>
        <v>82</v>
      </c>
      <c r="BH16" s="22">
        <f t="shared" si="32"/>
        <v>92</v>
      </c>
      <c r="BI16" s="22">
        <f t="shared" si="32"/>
        <v>102</v>
      </c>
      <c r="BJ16" s="22">
        <f t="shared" si="32"/>
        <v>102</v>
      </c>
      <c r="BK16" s="22">
        <f t="shared" si="32"/>
        <v>102</v>
      </c>
      <c r="BL16" s="22">
        <f t="shared" si="32"/>
        <v>102</v>
      </c>
      <c r="BM16" s="22">
        <f t="shared" si="32"/>
        <v>102</v>
      </c>
      <c r="BN16" s="22">
        <f t="shared" si="32"/>
        <v>102</v>
      </c>
      <c r="BO16" s="22">
        <f t="shared" si="32"/>
        <v>102</v>
      </c>
      <c r="BP16" s="22">
        <f t="shared" si="32"/>
        <v>102</v>
      </c>
      <c r="BQ16" s="22">
        <f t="shared" si="32"/>
        <v>102</v>
      </c>
      <c r="BR16" s="22">
        <f t="shared" si="32"/>
        <v>102</v>
      </c>
    </row>
    <row r="17" spans="1:70" ht="16.5">
      <c r="A17" s="81" t="s">
        <v>578</v>
      </c>
      <c r="B17" s="72" t="s">
        <v>579</v>
      </c>
      <c r="C17" s="72" t="s">
        <v>580</v>
      </c>
      <c r="D17" s="72" t="s">
        <v>41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12</v>
      </c>
      <c r="N17" s="92">
        <v>19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6</v>
      </c>
      <c r="R17" s="91">
        <v>16</v>
      </c>
      <c r="S17" s="46">
        <v>12</v>
      </c>
      <c r="T17" s="61">
        <v>10</v>
      </c>
      <c r="U17" s="46"/>
      <c r="V17" s="65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100</v>
      </c>
      <c r="AJ17" s="3">
        <f t="shared" si="1"/>
        <v>13</v>
      </c>
      <c r="AK17" s="5">
        <f t="shared" si="2"/>
        <v>4</v>
      </c>
      <c r="AL17" s="41">
        <f t="shared" si="20"/>
        <v>100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55</v>
      </c>
      <c r="AR17">
        <f t="shared" si="7"/>
        <v>0</v>
      </c>
      <c r="AS17">
        <f t="shared" si="8"/>
        <v>19</v>
      </c>
      <c r="AT17">
        <f t="shared" si="9"/>
        <v>0</v>
      </c>
      <c r="AU17">
        <f t="shared" si="10"/>
        <v>16</v>
      </c>
      <c r="AV17">
        <f t="shared" si="11"/>
        <v>10</v>
      </c>
      <c r="AW17">
        <f t="shared" si="12"/>
        <v>0</v>
      </c>
      <c r="AX17">
        <f t="shared" si="25"/>
        <v>0</v>
      </c>
      <c r="AY17">
        <f t="shared" si="13"/>
        <v>0</v>
      </c>
      <c r="AZ17">
        <f t="shared" si="14"/>
        <v>0</v>
      </c>
      <c r="BA17">
        <f t="shared" si="15"/>
        <v>0</v>
      </c>
      <c r="BB17">
        <f t="shared" si="16"/>
        <v>0</v>
      </c>
      <c r="BC17">
        <f t="shared" si="17"/>
        <v>0</v>
      </c>
      <c r="BD17">
        <f t="shared" si="18"/>
        <v>55</v>
      </c>
      <c r="BE17" s="22">
        <f t="shared" ref="BE17:BR17" si="33">BD17+LARGE($AO17:$BC17,BE$4)</f>
        <v>74</v>
      </c>
      <c r="BF17" s="22">
        <f t="shared" si="33"/>
        <v>90</v>
      </c>
      <c r="BG17" s="22">
        <f t="shared" si="33"/>
        <v>100</v>
      </c>
      <c r="BH17" s="22">
        <f t="shared" si="33"/>
        <v>100</v>
      </c>
      <c r="BI17" s="22">
        <f t="shared" si="33"/>
        <v>100</v>
      </c>
      <c r="BJ17" s="22">
        <f t="shared" si="33"/>
        <v>100</v>
      </c>
      <c r="BK17" s="22">
        <f t="shared" si="33"/>
        <v>100</v>
      </c>
      <c r="BL17" s="22">
        <f t="shared" si="33"/>
        <v>100</v>
      </c>
      <c r="BM17" s="22">
        <f t="shared" si="33"/>
        <v>100</v>
      </c>
      <c r="BN17" s="22">
        <f t="shared" si="33"/>
        <v>100</v>
      </c>
      <c r="BO17" s="22">
        <f t="shared" si="33"/>
        <v>100</v>
      </c>
      <c r="BP17" s="22">
        <f t="shared" si="33"/>
        <v>100</v>
      </c>
      <c r="BQ17" s="22">
        <f t="shared" si="33"/>
        <v>100</v>
      </c>
      <c r="BR17" s="22">
        <f t="shared" si="33"/>
        <v>100</v>
      </c>
    </row>
    <row r="18" spans="1:70" ht="16.5">
      <c r="A18" s="81" t="s">
        <v>585</v>
      </c>
      <c r="B18" s="72" t="s">
        <v>586</v>
      </c>
      <c r="C18" s="72" t="s">
        <v>527</v>
      </c>
      <c r="D18" s="72" t="s">
        <v>19</v>
      </c>
      <c r="E18" s="6">
        <v>9</v>
      </c>
      <c r="F18" s="2">
        <v>10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10</v>
      </c>
      <c r="N18" s="92">
        <v>23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5</v>
      </c>
      <c r="R18" s="91">
        <v>20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88</v>
      </c>
      <c r="AJ18" s="3">
        <f t="shared" si="1"/>
        <v>14</v>
      </c>
      <c r="AK18" s="5">
        <f t="shared" si="2"/>
        <v>4</v>
      </c>
      <c r="AL18" s="41">
        <f t="shared" si="20"/>
        <v>88</v>
      </c>
      <c r="AM18" s="33">
        <f t="shared" si="3"/>
        <v>14</v>
      </c>
      <c r="AO18" s="22">
        <f t="shared" si="4"/>
        <v>10</v>
      </c>
      <c r="AP18">
        <f t="shared" si="5"/>
        <v>35</v>
      </c>
      <c r="AQ18">
        <f t="shared" si="6"/>
        <v>0</v>
      </c>
      <c r="AR18">
        <f t="shared" si="7"/>
        <v>0</v>
      </c>
      <c r="AS18">
        <f t="shared" si="8"/>
        <v>23</v>
      </c>
      <c r="AT18">
        <f t="shared" si="9"/>
        <v>0</v>
      </c>
      <c r="AU18">
        <f t="shared" si="10"/>
        <v>20</v>
      </c>
      <c r="AV18">
        <f t="shared" si="11"/>
        <v>0</v>
      </c>
      <c r="AW18">
        <f t="shared" si="12"/>
        <v>0</v>
      </c>
      <c r="AX18">
        <f t="shared" si="25"/>
        <v>0</v>
      </c>
      <c r="AY18">
        <f t="shared" si="13"/>
        <v>0</v>
      </c>
      <c r="AZ18">
        <f t="shared" si="14"/>
        <v>0</v>
      </c>
      <c r="BA18">
        <f t="shared" si="15"/>
        <v>0</v>
      </c>
      <c r="BB18">
        <f t="shared" si="16"/>
        <v>0</v>
      </c>
      <c r="BC18">
        <f t="shared" si="17"/>
        <v>0</v>
      </c>
      <c r="BD18">
        <f t="shared" si="18"/>
        <v>35</v>
      </c>
      <c r="BE18" s="22">
        <f t="shared" ref="BE18:BR18" si="34">BD18+LARGE($AO18:$BC18,BE$4)</f>
        <v>58</v>
      </c>
      <c r="BF18" s="22">
        <f t="shared" si="34"/>
        <v>78</v>
      </c>
      <c r="BG18" s="22">
        <f t="shared" si="34"/>
        <v>88</v>
      </c>
      <c r="BH18" s="22">
        <f t="shared" si="34"/>
        <v>88</v>
      </c>
      <c r="BI18" s="22">
        <f t="shared" si="34"/>
        <v>88</v>
      </c>
      <c r="BJ18" s="22">
        <f t="shared" si="34"/>
        <v>88</v>
      </c>
      <c r="BK18" s="22">
        <f t="shared" si="34"/>
        <v>88</v>
      </c>
      <c r="BL18" s="22">
        <f t="shared" si="34"/>
        <v>88</v>
      </c>
      <c r="BM18" s="22">
        <f t="shared" si="34"/>
        <v>88</v>
      </c>
      <c r="BN18" s="22">
        <f t="shared" si="34"/>
        <v>88</v>
      </c>
      <c r="BO18" s="22">
        <f t="shared" si="34"/>
        <v>88</v>
      </c>
      <c r="BP18" s="22">
        <f t="shared" si="34"/>
        <v>88</v>
      </c>
      <c r="BQ18" s="22">
        <f t="shared" si="34"/>
        <v>88</v>
      </c>
      <c r="BR18" s="22">
        <f t="shared" si="34"/>
        <v>88</v>
      </c>
    </row>
    <row r="19" spans="1:70" ht="16.5">
      <c r="A19" s="81" t="s">
        <v>555</v>
      </c>
      <c r="B19" s="72" t="s">
        <v>556</v>
      </c>
      <c r="C19" s="72" t="s">
        <v>557</v>
      </c>
      <c r="D19" s="72" t="s">
        <v>41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1</v>
      </c>
      <c r="J19" s="2">
        <v>55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18</v>
      </c>
      <c r="N19" s="92">
        <v>11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5</v>
      </c>
      <c r="T19" s="91">
        <v>20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>
        <v>2</v>
      </c>
      <c r="X19" s="91">
        <v>55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F19+H19+J19+L19+N19+P19+R19+T19+V19+X21+Z19+AB19+AD19+AF19+AH19</f>
        <v>86</v>
      </c>
      <c r="AJ19" s="3">
        <f t="shared" si="1"/>
        <v>15</v>
      </c>
      <c r="AK19" s="5">
        <f t="shared" si="2"/>
        <v>4</v>
      </c>
      <c r="AL19" s="41">
        <f t="shared" si="20"/>
        <v>86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55</v>
      </c>
      <c r="AR19">
        <f t="shared" si="7"/>
        <v>0</v>
      </c>
      <c r="AS19">
        <f t="shared" si="8"/>
        <v>11</v>
      </c>
      <c r="AT19">
        <f t="shared" si="9"/>
        <v>0</v>
      </c>
      <c r="AU19">
        <f t="shared" si="10"/>
        <v>0</v>
      </c>
      <c r="AV19">
        <f t="shared" si="11"/>
        <v>20</v>
      </c>
      <c r="AW19">
        <f t="shared" si="12"/>
        <v>0</v>
      </c>
      <c r="AX19">
        <f t="shared" si="25"/>
        <v>55</v>
      </c>
      <c r="AY19">
        <f t="shared" si="13"/>
        <v>0</v>
      </c>
      <c r="AZ19">
        <f t="shared" si="14"/>
        <v>0</v>
      </c>
      <c r="BA19">
        <f t="shared" si="15"/>
        <v>0</v>
      </c>
      <c r="BB19">
        <f t="shared" si="16"/>
        <v>0</v>
      </c>
      <c r="BC19">
        <f t="shared" si="17"/>
        <v>0</v>
      </c>
      <c r="BD19">
        <f t="shared" si="18"/>
        <v>55</v>
      </c>
      <c r="BE19" s="22">
        <f t="shared" ref="BE19:BR19" si="35">BD19+LARGE($AO19:$BC19,BE$4)</f>
        <v>110</v>
      </c>
      <c r="BF19" s="22">
        <f t="shared" si="35"/>
        <v>130</v>
      </c>
      <c r="BG19" s="22">
        <f t="shared" si="35"/>
        <v>141</v>
      </c>
      <c r="BH19" s="22">
        <f t="shared" si="35"/>
        <v>141</v>
      </c>
      <c r="BI19" s="22">
        <f t="shared" si="35"/>
        <v>141</v>
      </c>
      <c r="BJ19" s="22">
        <f t="shared" si="35"/>
        <v>141</v>
      </c>
      <c r="BK19" s="22">
        <f t="shared" si="35"/>
        <v>141</v>
      </c>
      <c r="BL19" s="22">
        <f t="shared" si="35"/>
        <v>141</v>
      </c>
      <c r="BM19" s="22">
        <f t="shared" si="35"/>
        <v>141</v>
      </c>
      <c r="BN19" s="22">
        <f t="shared" si="35"/>
        <v>141</v>
      </c>
      <c r="BO19" s="22">
        <f t="shared" si="35"/>
        <v>141</v>
      </c>
      <c r="BP19" s="22">
        <f t="shared" si="35"/>
        <v>141</v>
      </c>
      <c r="BQ19" s="22">
        <f t="shared" si="35"/>
        <v>141</v>
      </c>
      <c r="BR19" s="22">
        <f t="shared" si="35"/>
        <v>141</v>
      </c>
    </row>
    <row r="20" spans="1:70" ht="16.5">
      <c r="A20" s="81" t="s">
        <v>553</v>
      </c>
      <c r="B20" s="72" t="s">
        <v>154</v>
      </c>
      <c r="C20" s="72" t="s">
        <v>554</v>
      </c>
      <c r="D20" s="72" t="s">
        <v>219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1</v>
      </c>
      <c r="H20" s="2">
        <v>55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93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11</v>
      </c>
      <c r="R20" s="91">
        <v>10</v>
      </c>
      <c r="S20" s="46">
        <v>13</v>
      </c>
      <c r="T20" s="91">
        <v>10</v>
      </c>
      <c r="U20" s="46">
        <v>13</v>
      </c>
      <c r="V20" s="91">
        <v>10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ref="AI20:AI34" si="36">F20+H20+J20+L20+N20+P20+R20+T20+V20+X20+Z20+AB20+AD20+AF20+AH20</f>
        <v>85</v>
      </c>
      <c r="AJ20" s="3">
        <f t="shared" si="1"/>
        <v>16</v>
      </c>
      <c r="AK20" s="5">
        <f t="shared" si="2"/>
        <v>4</v>
      </c>
      <c r="AL20" s="41">
        <f t="shared" si="20"/>
        <v>85</v>
      </c>
      <c r="AM20" s="33">
        <f t="shared" si="3"/>
        <v>16</v>
      </c>
      <c r="AO20" s="22">
        <f t="shared" si="4"/>
        <v>0</v>
      </c>
      <c r="AP20">
        <f t="shared" si="5"/>
        <v>55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10</v>
      </c>
      <c r="AV20">
        <f t="shared" si="11"/>
        <v>10</v>
      </c>
      <c r="AW20">
        <f t="shared" si="12"/>
        <v>10</v>
      </c>
      <c r="AX20">
        <f t="shared" si="25"/>
        <v>0</v>
      </c>
      <c r="AY20">
        <f t="shared" si="13"/>
        <v>0</v>
      </c>
      <c r="AZ20">
        <f t="shared" si="14"/>
        <v>0</v>
      </c>
      <c r="BA20">
        <f t="shared" si="15"/>
        <v>0</v>
      </c>
      <c r="BB20">
        <f t="shared" si="16"/>
        <v>0</v>
      </c>
      <c r="BC20">
        <f t="shared" si="17"/>
        <v>0</v>
      </c>
      <c r="BD20">
        <f t="shared" si="18"/>
        <v>55</v>
      </c>
      <c r="BE20" s="22">
        <f t="shared" ref="BE20:BR20" si="37">BD20+LARGE($AO20:$BC20,BE$4)</f>
        <v>65</v>
      </c>
      <c r="BF20" s="22">
        <f t="shared" si="37"/>
        <v>75</v>
      </c>
      <c r="BG20" s="22">
        <f t="shared" si="37"/>
        <v>85</v>
      </c>
      <c r="BH20" s="22">
        <f t="shared" si="37"/>
        <v>85</v>
      </c>
      <c r="BI20" s="22">
        <f t="shared" si="37"/>
        <v>85</v>
      </c>
      <c r="BJ20" s="22">
        <f t="shared" si="37"/>
        <v>85</v>
      </c>
      <c r="BK20" s="22">
        <f t="shared" si="37"/>
        <v>85</v>
      </c>
      <c r="BL20" s="22">
        <f t="shared" si="37"/>
        <v>85</v>
      </c>
      <c r="BM20" s="22">
        <f t="shared" si="37"/>
        <v>85</v>
      </c>
      <c r="BN20" s="22">
        <f t="shared" si="37"/>
        <v>85</v>
      </c>
      <c r="BO20" s="22">
        <f t="shared" si="37"/>
        <v>85</v>
      </c>
      <c r="BP20" s="22">
        <f t="shared" si="37"/>
        <v>85</v>
      </c>
      <c r="BQ20" s="22">
        <f t="shared" si="37"/>
        <v>85</v>
      </c>
      <c r="BR20" s="22">
        <f t="shared" si="37"/>
        <v>85</v>
      </c>
    </row>
    <row r="21" spans="1:70" ht="16.5">
      <c r="A21" s="81" t="s">
        <v>573</v>
      </c>
      <c r="B21" s="72" t="s">
        <v>550</v>
      </c>
      <c r="C21" s="72" t="s">
        <v>574</v>
      </c>
      <c r="D21" s="72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1</v>
      </c>
      <c r="J21" s="2">
        <v>55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11</v>
      </c>
      <c r="N21" s="92">
        <v>21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36"/>
        <v>76</v>
      </c>
      <c r="AJ21" s="3">
        <f t="shared" si="1"/>
        <v>17</v>
      </c>
      <c r="AK21" s="5">
        <f t="shared" si="2"/>
        <v>2</v>
      </c>
      <c r="AL21" s="41">
        <f t="shared" si="20"/>
        <v>76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55</v>
      </c>
      <c r="AR21">
        <f t="shared" si="7"/>
        <v>0</v>
      </c>
      <c r="AS21">
        <f t="shared" si="8"/>
        <v>21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25"/>
        <v>0</v>
      </c>
      <c r="AY21">
        <f t="shared" si="13"/>
        <v>0</v>
      </c>
      <c r="AZ21">
        <f t="shared" si="14"/>
        <v>0</v>
      </c>
      <c r="BA21">
        <f t="shared" si="15"/>
        <v>0</v>
      </c>
      <c r="BB21">
        <f t="shared" si="16"/>
        <v>0</v>
      </c>
      <c r="BC21">
        <f t="shared" si="17"/>
        <v>0</v>
      </c>
      <c r="BD21">
        <f t="shared" si="18"/>
        <v>55</v>
      </c>
      <c r="BE21" s="22">
        <f t="shared" ref="BE21:BR21" si="38">BD21+LARGE($AO21:$BC21,BE$4)</f>
        <v>76</v>
      </c>
      <c r="BF21" s="22">
        <f t="shared" si="38"/>
        <v>76</v>
      </c>
      <c r="BG21" s="22">
        <f t="shared" si="38"/>
        <v>76</v>
      </c>
      <c r="BH21" s="22">
        <f t="shared" si="38"/>
        <v>76</v>
      </c>
      <c r="BI21" s="22">
        <f t="shared" si="38"/>
        <v>76</v>
      </c>
      <c r="BJ21" s="22">
        <f t="shared" si="38"/>
        <v>76</v>
      </c>
      <c r="BK21" s="22">
        <f t="shared" si="38"/>
        <v>76</v>
      </c>
      <c r="BL21" s="22">
        <f t="shared" si="38"/>
        <v>76</v>
      </c>
      <c r="BM21" s="22">
        <f t="shared" si="38"/>
        <v>76</v>
      </c>
      <c r="BN21" s="22">
        <f t="shared" si="38"/>
        <v>76</v>
      </c>
      <c r="BO21" s="22">
        <f t="shared" si="38"/>
        <v>76</v>
      </c>
      <c r="BP21" s="22">
        <f t="shared" si="38"/>
        <v>76</v>
      </c>
      <c r="BQ21" s="22">
        <f t="shared" si="38"/>
        <v>76</v>
      </c>
      <c r="BR21" s="22">
        <f t="shared" si="38"/>
        <v>76</v>
      </c>
    </row>
    <row r="22" spans="1:70" ht="16.5">
      <c r="A22" s="81" t="s">
        <v>581</v>
      </c>
      <c r="B22" s="72" t="s">
        <v>582</v>
      </c>
      <c r="C22" s="72" t="s">
        <v>205</v>
      </c>
      <c r="D22" s="72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14</v>
      </c>
      <c r="N22" s="92">
        <v>15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9</v>
      </c>
      <c r="R22" s="91">
        <v>10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12</v>
      </c>
      <c r="V22" s="91">
        <v>10</v>
      </c>
      <c r="W22" s="46">
        <v>8</v>
      </c>
      <c r="X22" s="91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7</v>
      </c>
      <c r="AB22" s="91">
        <v>10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6"/>
        <v>75</v>
      </c>
      <c r="AJ22" s="3">
        <f t="shared" si="1"/>
        <v>18</v>
      </c>
      <c r="AK22" s="5">
        <f t="shared" si="2"/>
        <v>6</v>
      </c>
      <c r="AL22" s="41">
        <f t="shared" si="20"/>
        <v>75</v>
      </c>
      <c r="AM22" s="33">
        <f t="shared" si="3"/>
        <v>18</v>
      </c>
      <c r="AO22" s="22">
        <f t="shared" si="4"/>
        <v>0</v>
      </c>
      <c r="AP22">
        <f t="shared" si="5"/>
        <v>20</v>
      </c>
      <c r="AQ22">
        <f t="shared" si="6"/>
        <v>0</v>
      </c>
      <c r="AR22">
        <f t="shared" si="7"/>
        <v>0</v>
      </c>
      <c r="AS22">
        <f t="shared" si="8"/>
        <v>15</v>
      </c>
      <c r="AT22">
        <f t="shared" si="9"/>
        <v>0</v>
      </c>
      <c r="AU22">
        <f t="shared" si="10"/>
        <v>10</v>
      </c>
      <c r="AV22">
        <f t="shared" si="11"/>
        <v>0</v>
      </c>
      <c r="AW22">
        <f t="shared" si="12"/>
        <v>10</v>
      </c>
      <c r="AX22">
        <f t="shared" si="25"/>
        <v>10</v>
      </c>
      <c r="AY22">
        <f t="shared" si="13"/>
        <v>0</v>
      </c>
      <c r="AZ22">
        <f t="shared" si="14"/>
        <v>10</v>
      </c>
      <c r="BA22">
        <f t="shared" si="15"/>
        <v>0</v>
      </c>
      <c r="BB22">
        <f t="shared" si="16"/>
        <v>0</v>
      </c>
      <c r="BC22">
        <f t="shared" si="17"/>
        <v>0</v>
      </c>
      <c r="BD22">
        <f t="shared" si="18"/>
        <v>20</v>
      </c>
      <c r="BE22" s="22">
        <f t="shared" ref="BE22:BR22" si="39">BD22+LARGE($AO22:$BC22,BE$4)</f>
        <v>35</v>
      </c>
      <c r="BF22" s="22">
        <f t="shared" si="39"/>
        <v>45</v>
      </c>
      <c r="BG22" s="22">
        <f t="shared" si="39"/>
        <v>55</v>
      </c>
      <c r="BH22" s="22">
        <f t="shared" si="39"/>
        <v>65</v>
      </c>
      <c r="BI22" s="22">
        <f t="shared" si="39"/>
        <v>75</v>
      </c>
      <c r="BJ22" s="22">
        <f t="shared" si="39"/>
        <v>75</v>
      </c>
      <c r="BK22" s="22">
        <f t="shared" si="39"/>
        <v>75</v>
      </c>
      <c r="BL22" s="22">
        <f t="shared" si="39"/>
        <v>75</v>
      </c>
      <c r="BM22" s="22">
        <f t="shared" si="39"/>
        <v>75</v>
      </c>
      <c r="BN22" s="22">
        <f t="shared" si="39"/>
        <v>75</v>
      </c>
      <c r="BO22" s="22">
        <f t="shared" si="39"/>
        <v>75</v>
      </c>
      <c r="BP22" s="22">
        <f t="shared" si="39"/>
        <v>75</v>
      </c>
      <c r="BQ22" s="22">
        <f t="shared" si="39"/>
        <v>75</v>
      </c>
      <c r="BR22" s="22">
        <f t="shared" si="39"/>
        <v>75</v>
      </c>
    </row>
    <row r="23" spans="1:70" ht="16.5">
      <c r="A23" s="81" t="s">
        <v>587</v>
      </c>
      <c r="B23" s="72" t="s">
        <v>588</v>
      </c>
      <c r="C23" s="72" t="s">
        <v>589</v>
      </c>
      <c r="D23" s="72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93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</v>
      </c>
      <c r="R23" s="91">
        <v>70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36"/>
        <v>70</v>
      </c>
      <c r="AJ23" s="3">
        <f t="shared" si="1"/>
        <v>19</v>
      </c>
      <c r="AK23" s="5">
        <f t="shared" si="2"/>
        <v>1</v>
      </c>
      <c r="AL23" s="41">
        <f t="shared" si="20"/>
        <v>70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70</v>
      </c>
      <c r="AV23">
        <f t="shared" si="11"/>
        <v>0</v>
      </c>
      <c r="AW23">
        <f t="shared" si="12"/>
        <v>0</v>
      </c>
      <c r="AX23">
        <f t="shared" si="25"/>
        <v>0</v>
      </c>
      <c r="AY23">
        <f t="shared" si="13"/>
        <v>0</v>
      </c>
      <c r="AZ23">
        <f t="shared" si="14"/>
        <v>0</v>
      </c>
      <c r="BA23">
        <f t="shared" si="15"/>
        <v>0</v>
      </c>
      <c r="BB23">
        <f t="shared" si="16"/>
        <v>0</v>
      </c>
      <c r="BC23">
        <f t="shared" si="17"/>
        <v>0</v>
      </c>
      <c r="BD23">
        <f t="shared" si="18"/>
        <v>70</v>
      </c>
      <c r="BE23" s="22">
        <f t="shared" ref="BE23:BR23" si="40">BD23+LARGE($AO23:$BC23,BE$4)</f>
        <v>70</v>
      </c>
      <c r="BF23" s="22">
        <f t="shared" si="40"/>
        <v>70</v>
      </c>
      <c r="BG23" s="22">
        <f t="shared" si="40"/>
        <v>70</v>
      </c>
      <c r="BH23" s="22">
        <f t="shared" si="40"/>
        <v>70</v>
      </c>
      <c r="BI23" s="22">
        <f t="shared" si="40"/>
        <v>70</v>
      </c>
      <c r="BJ23" s="22">
        <f t="shared" si="40"/>
        <v>70</v>
      </c>
      <c r="BK23" s="22">
        <f t="shared" si="40"/>
        <v>70</v>
      </c>
      <c r="BL23" s="22">
        <f t="shared" si="40"/>
        <v>70</v>
      </c>
      <c r="BM23" s="22">
        <f t="shared" si="40"/>
        <v>70</v>
      </c>
      <c r="BN23" s="22">
        <f t="shared" si="40"/>
        <v>70</v>
      </c>
      <c r="BO23" s="22">
        <f t="shared" si="40"/>
        <v>70</v>
      </c>
      <c r="BP23" s="22">
        <f t="shared" si="40"/>
        <v>70</v>
      </c>
      <c r="BQ23" s="22">
        <f t="shared" si="40"/>
        <v>70</v>
      </c>
      <c r="BR23" s="22">
        <f t="shared" si="40"/>
        <v>70</v>
      </c>
    </row>
    <row r="24" spans="1:70" ht="16.5">
      <c r="A24" s="14" t="s">
        <v>1862</v>
      </c>
      <c r="B24" s="32" t="s">
        <v>1863</v>
      </c>
      <c r="C24" s="32" t="s">
        <v>271</v>
      </c>
      <c r="D24" s="32" t="s">
        <v>42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93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>
        <v>1</v>
      </c>
      <c r="AH24" s="2">
        <v>55</v>
      </c>
      <c r="AI24" s="40">
        <f t="shared" si="36"/>
        <v>55</v>
      </c>
      <c r="AJ24" s="3">
        <f t="shared" si="1"/>
        <v>20</v>
      </c>
      <c r="AK24" s="5">
        <f t="shared" si="2"/>
        <v>1</v>
      </c>
      <c r="AL24" s="41">
        <f t="shared" si="20"/>
        <v>55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25"/>
        <v>0</v>
      </c>
      <c r="AY24">
        <f t="shared" si="13"/>
        <v>0</v>
      </c>
      <c r="AZ24">
        <f t="shared" si="14"/>
        <v>0</v>
      </c>
      <c r="BA24">
        <f t="shared" si="15"/>
        <v>0</v>
      </c>
      <c r="BB24">
        <f t="shared" si="16"/>
        <v>0</v>
      </c>
      <c r="BC24">
        <f t="shared" si="17"/>
        <v>55</v>
      </c>
      <c r="BD24">
        <f t="shared" si="18"/>
        <v>55</v>
      </c>
      <c r="BE24" s="22">
        <f t="shared" ref="BE24:BR24" si="41">BD24+LARGE($AO24:$BC24,BE$4)</f>
        <v>55</v>
      </c>
      <c r="BF24" s="22">
        <f t="shared" si="41"/>
        <v>55</v>
      </c>
      <c r="BG24" s="22">
        <f t="shared" si="41"/>
        <v>55</v>
      </c>
      <c r="BH24" s="22">
        <f t="shared" si="41"/>
        <v>55</v>
      </c>
      <c r="BI24" s="22">
        <f t="shared" si="41"/>
        <v>55</v>
      </c>
      <c r="BJ24" s="22">
        <f t="shared" si="41"/>
        <v>55</v>
      </c>
      <c r="BK24" s="22">
        <f t="shared" si="41"/>
        <v>55</v>
      </c>
      <c r="BL24" s="22">
        <f t="shared" si="41"/>
        <v>55</v>
      </c>
      <c r="BM24" s="22">
        <f t="shared" si="41"/>
        <v>55</v>
      </c>
      <c r="BN24" s="22">
        <f t="shared" si="41"/>
        <v>55</v>
      </c>
      <c r="BO24" s="22">
        <f t="shared" si="41"/>
        <v>55</v>
      </c>
      <c r="BP24" s="22">
        <f t="shared" si="41"/>
        <v>55</v>
      </c>
      <c r="BQ24" s="22">
        <f t="shared" si="41"/>
        <v>55</v>
      </c>
      <c r="BR24" s="22">
        <f t="shared" si="41"/>
        <v>55</v>
      </c>
    </row>
    <row r="25" spans="1:70" ht="16.5">
      <c r="A25" s="14" t="s">
        <v>1864</v>
      </c>
      <c r="B25" s="32" t="s">
        <v>1866</v>
      </c>
      <c r="C25" s="32" t="s">
        <v>1865</v>
      </c>
      <c r="D25" s="32" t="s">
        <v>42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>
        <v>1</v>
      </c>
      <c r="AH25" s="2">
        <v>55</v>
      </c>
      <c r="AI25" s="40">
        <f t="shared" si="36"/>
        <v>55</v>
      </c>
      <c r="AJ25" s="3">
        <f t="shared" si="1"/>
        <v>20</v>
      </c>
      <c r="AK25" s="5">
        <f t="shared" si="2"/>
        <v>1</v>
      </c>
      <c r="AL25" s="41">
        <f t="shared" si="20"/>
        <v>55</v>
      </c>
      <c r="AM25" s="33">
        <f t="shared" si="3"/>
        <v>20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25"/>
        <v>0</v>
      </c>
      <c r="AY25">
        <f t="shared" si="13"/>
        <v>0</v>
      </c>
      <c r="AZ25">
        <f t="shared" si="14"/>
        <v>0</v>
      </c>
      <c r="BA25">
        <f t="shared" si="15"/>
        <v>0</v>
      </c>
      <c r="BB25">
        <f t="shared" si="16"/>
        <v>0</v>
      </c>
      <c r="BC25">
        <f t="shared" si="17"/>
        <v>55</v>
      </c>
      <c r="BD25">
        <f t="shared" si="18"/>
        <v>55</v>
      </c>
      <c r="BE25" s="22">
        <f t="shared" ref="BE25:BR25" si="42">BD25+LARGE($AO25:$BC25,BE$4)</f>
        <v>55</v>
      </c>
      <c r="BF25" s="22">
        <f t="shared" si="42"/>
        <v>55</v>
      </c>
      <c r="BG25" s="22">
        <f t="shared" si="42"/>
        <v>55</v>
      </c>
      <c r="BH25" s="22">
        <f t="shared" si="42"/>
        <v>55</v>
      </c>
      <c r="BI25" s="22">
        <f t="shared" si="42"/>
        <v>55</v>
      </c>
      <c r="BJ25" s="22">
        <f t="shared" si="42"/>
        <v>55</v>
      </c>
      <c r="BK25" s="22">
        <f t="shared" si="42"/>
        <v>55</v>
      </c>
      <c r="BL25" s="22">
        <f t="shared" si="42"/>
        <v>55</v>
      </c>
      <c r="BM25" s="22">
        <f t="shared" si="42"/>
        <v>55</v>
      </c>
      <c r="BN25" s="22">
        <f t="shared" si="42"/>
        <v>55</v>
      </c>
      <c r="BO25" s="22">
        <f t="shared" si="42"/>
        <v>55</v>
      </c>
      <c r="BP25" s="22">
        <f t="shared" si="42"/>
        <v>55</v>
      </c>
      <c r="BQ25" s="22">
        <f t="shared" si="42"/>
        <v>55</v>
      </c>
      <c r="BR25" s="22">
        <f t="shared" si="42"/>
        <v>55</v>
      </c>
    </row>
    <row r="26" spans="1:70" ht="16.5">
      <c r="A26" s="81" t="s">
        <v>549</v>
      </c>
      <c r="B26" s="72" t="s">
        <v>550</v>
      </c>
      <c r="C26" s="72" t="s">
        <v>155</v>
      </c>
      <c r="D26" s="72" t="s">
        <v>219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>
        <v>4</v>
      </c>
      <c r="Z26" s="2">
        <v>20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>
        <v>2</v>
      </c>
      <c r="AD26" s="91">
        <v>35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36"/>
        <v>55</v>
      </c>
      <c r="AJ26" s="3">
        <f t="shared" si="1"/>
        <v>20</v>
      </c>
      <c r="AK26" s="5">
        <f t="shared" si="2"/>
        <v>2</v>
      </c>
      <c r="AL26" s="41">
        <f t="shared" si="20"/>
        <v>55</v>
      </c>
      <c r="AM26" s="33">
        <f t="shared" si="3"/>
        <v>20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25"/>
        <v>0</v>
      </c>
      <c r="AY26">
        <f t="shared" si="13"/>
        <v>20</v>
      </c>
      <c r="AZ26">
        <f t="shared" si="14"/>
        <v>0</v>
      </c>
      <c r="BA26">
        <f t="shared" si="15"/>
        <v>35</v>
      </c>
      <c r="BB26">
        <f t="shared" si="16"/>
        <v>0</v>
      </c>
      <c r="BC26">
        <f t="shared" si="17"/>
        <v>0</v>
      </c>
      <c r="BD26">
        <f t="shared" si="18"/>
        <v>35</v>
      </c>
      <c r="BE26" s="22">
        <f t="shared" ref="BE26:BR26" si="43">BD26+LARGE($AO26:$BC26,BE$4)</f>
        <v>55</v>
      </c>
      <c r="BF26" s="22">
        <f t="shared" si="43"/>
        <v>55</v>
      </c>
      <c r="BG26" s="22">
        <f t="shared" si="43"/>
        <v>55</v>
      </c>
      <c r="BH26" s="22">
        <f t="shared" si="43"/>
        <v>55</v>
      </c>
      <c r="BI26" s="22">
        <f t="shared" si="43"/>
        <v>55</v>
      </c>
      <c r="BJ26" s="22">
        <f t="shared" si="43"/>
        <v>55</v>
      </c>
      <c r="BK26" s="22">
        <f t="shared" si="43"/>
        <v>55</v>
      </c>
      <c r="BL26" s="22">
        <f t="shared" si="43"/>
        <v>55</v>
      </c>
      <c r="BM26" s="22">
        <f t="shared" si="43"/>
        <v>55</v>
      </c>
      <c r="BN26" s="22">
        <f t="shared" si="43"/>
        <v>55</v>
      </c>
      <c r="BO26" s="22">
        <f t="shared" si="43"/>
        <v>55</v>
      </c>
      <c r="BP26" s="22">
        <f t="shared" si="43"/>
        <v>55</v>
      </c>
      <c r="BQ26" s="22">
        <f t="shared" si="43"/>
        <v>55</v>
      </c>
      <c r="BR26" s="22">
        <f t="shared" si="43"/>
        <v>55</v>
      </c>
    </row>
    <row r="27" spans="1:70" ht="16.5">
      <c r="A27" s="81" t="s">
        <v>543</v>
      </c>
      <c r="B27" s="72" t="s">
        <v>498</v>
      </c>
      <c r="C27" s="72" t="s">
        <v>238</v>
      </c>
      <c r="D27" s="72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>
        <v>16</v>
      </c>
      <c r="N27" s="91">
        <v>13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91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>
        <v>7</v>
      </c>
      <c r="X27" s="91">
        <v>10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36"/>
        <v>55</v>
      </c>
      <c r="AJ27" s="3">
        <f t="shared" si="1"/>
        <v>20</v>
      </c>
      <c r="AK27" s="5">
        <f t="shared" si="2"/>
        <v>4</v>
      </c>
      <c r="AL27" s="41">
        <f t="shared" si="20"/>
        <v>55</v>
      </c>
      <c r="AM27" s="33">
        <f t="shared" si="3"/>
        <v>20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20</v>
      </c>
      <c r="AS27">
        <f t="shared" si="8"/>
        <v>13</v>
      </c>
      <c r="AT27">
        <f t="shared" si="9"/>
        <v>0</v>
      </c>
      <c r="AU27">
        <f t="shared" si="10"/>
        <v>12</v>
      </c>
      <c r="AV27">
        <f t="shared" si="11"/>
        <v>0</v>
      </c>
      <c r="AW27">
        <f t="shared" si="12"/>
        <v>0</v>
      </c>
      <c r="AX27">
        <f t="shared" si="25"/>
        <v>10</v>
      </c>
      <c r="AY27">
        <f t="shared" si="13"/>
        <v>0</v>
      </c>
      <c r="AZ27">
        <f t="shared" si="14"/>
        <v>0</v>
      </c>
      <c r="BA27">
        <f t="shared" si="15"/>
        <v>0</v>
      </c>
      <c r="BB27">
        <f t="shared" si="16"/>
        <v>0</v>
      </c>
      <c r="BC27">
        <f t="shared" si="17"/>
        <v>0</v>
      </c>
      <c r="BD27">
        <f t="shared" si="18"/>
        <v>20</v>
      </c>
      <c r="BE27" s="22">
        <f t="shared" ref="BE27:BR27" si="44">BD27+LARGE($AO27:$BC27,BE$4)</f>
        <v>33</v>
      </c>
      <c r="BF27" s="22">
        <f t="shared" si="44"/>
        <v>45</v>
      </c>
      <c r="BG27" s="22">
        <f t="shared" si="44"/>
        <v>55</v>
      </c>
      <c r="BH27" s="22">
        <f t="shared" si="44"/>
        <v>55</v>
      </c>
      <c r="BI27" s="22">
        <f t="shared" si="44"/>
        <v>55</v>
      </c>
      <c r="BJ27" s="22">
        <f t="shared" si="44"/>
        <v>55</v>
      </c>
      <c r="BK27" s="22">
        <f t="shared" si="44"/>
        <v>55</v>
      </c>
      <c r="BL27" s="22">
        <f t="shared" si="44"/>
        <v>55</v>
      </c>
      <c r="BM27" s="22">
        <f t="shared" si="44"/>
        <v>55</v>
      </c>
      <c r="BN27" s="22">
        <f t="shared" si="44"/>
        <v>55</v>
      </c>
      <c r="BO27" s="22">
        <f t="shared" si="44"/>
        <v>55</v>
      </c>
      <c r="BP27" s="22">
        <f t="shared" si="44"/>
        <v>55</v>
      </c>
      <c r="BQ27" s="22">
        <f t="shared" si="44"/>
        <v>55</v>
      </c>
      <c r="BR27" s="22">
        <f t="shared" si="44"/>
        <v>55</v>
      </c>
    </row>
    <row r="28" spans="1:70" ht="16.5">
      <c r="A28" s="80" t="s">
        <v>1366</v>
      </c>
      <c r="B28" s="32" t="s">
        <v>1355</v>
      </c>
      <c r="C28" s="32" t="s">
        <v>1351</v>
      </c>
      <c r="D28" s="32" t="s">
        <v>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4</v>
      </c>
      <c r="N28" s="91">
        <v>40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>
        <v>8</v>
      </c>
      <c r="T28" s="91">
        <v>12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36"/>
        <v>52</v>
      </c>
      <c r="AJ28" s="3">
        <f t="shared" si="1"/>
        <v>24</v>
      </c>
      <c r="AK28" s="5">
        <f t="shared" si="2"/>
        <v>2</v>
      </c>
      <c r="AL28" s="41">
        <f t="shared" si="20"/>
        <v>52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40</v>
      </c>
      <c r="AT28">
        <f t="shared" si="9"/>
        <v>0</v>
      </c>
      <c r="AU28">
        <f t="shared" si="10"/>
        <v>0</v>
      </c>
      <c r="AV28">
        <f t="shared" si="11"/>
        <v>12</v>
      </c>
      <c r="AW28">
        <f t="shared" si="12"/>
        <v>0</v>
      </c>
      <c r="AX28">
        <f t="shared" si="25"/>
        <v>0</v>
      </c>
      <c r="AY28">
        <f t="shared" si="13"/>
        <v>0</v>
      </c>
      <c r="AZ28">
        <f t="shared" si="14"/>
        <v>0</v>
      </c>
      <c r="BA28">
        <f t="shared" si="15"/>
        <v>0</v>
      </c>
      <c r="BB28">
        <f t="shared" si="16"/>
        <v>0</v>
      </c>
      <c r="BC28">
        <f t="shared" si="17"/>
        <v>0</v>
      </c>
      <c r="BD28">
        <f t="shared" si="18"/>
        <v>40</v>
      </c>
      <c r="BE28" s="22">
        <f t="shared" ref="BE28:BR28" si="45">BD28+LARGE($AO28:$BC28,BE$4)</f>
        <v>52</v>
      </c>
      <c r="BF28" s="22">
        <f t="shared" si="45"/>
        <v>52</v>
      </c>
      <c r="BG28" s="22">
        <f t="shared" si="45"/>
        <v>52</v>
      </c>
      <c r="BH28" s="22">
        <f t="shared" si="45"/>
        <v>52</v>
      </c>
      <c r="BI28" s="22">
        <f t="shared" si="45"/>
        <v>52</v>
      </c>
      <c r="BJ28" s="22">
        <f t="shared" si="45"/>
        <v>52</v>
      </c>
      <c r="BK28" s="22">
        <f t="shared" si="45"/>
        <v>52</v>
      </c>
      <c r="BL28" s="22">
        <f t="shared" si="45"/>
        <v>52</v>
      </c>
      <c r="BM28" s="22">
        <f t="shared" si="45"/>
        <v>52</v>
      </c>
      <c r="BN28" s="22">
        <f t="shared" si="45"/>
        <v>52</v>
      </c>
      <c r="BO28" s="22">
        <f t="shared" si="45"/>
        <v>52</v>
      </c>
      <c r="BP28" s="22">
        <f t="shared" si="45"/>
        <v>52</v>
      </c>
      <c r="BQ28" s="22">
        <f t="shared" si="45"/>
        <v>52</v>
      </c>
      <c r="BR28" s="22">
        <f t="shared" si="45"/>
        <v>52</v>
      </c>
    </row>
    <row r="29" spans="1:70" ht="16.5">
      <c r="A29" s="81" t="s">
        <v>558</v>
      </c>
      <c r="B29" s="72" t="s">
        <v>559</v>
      </c>
      <c r="C29" s="72" t="s">
        <v>560</v>
      </c>
      <c r="D29" s="72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2</v>
      </c>
      <c r="J29" s="2">
        <v>35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>
        <v>9</v>
      </c>
      <c r="X29" s="91">
        <v>10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36"/>
        <v>45</v>
      </c>
      <c r="AJ29" s="3">
        <f t="shared" si="1"/>
        <v>25</v>
      </c>
      <c r="AK29" s="5">
        <f t="shared" si="2"/>
        <v>2</v>
      </c>
      <c r="AL29" s="41">
        <f t="shared" si="20"/>
        <v>45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35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25"/>
        <v>10</v>
      </c>
      <c r="AY29">
        <f t="shared" si="13"/>
        <v>0</v>
      </c>
      <c r="AZ29">
        <f t="shared" si="14"/>
        <v>0</v>
      </c>
      <c r="BA29">
        <f t="shared" si="15"/>
        <v>0</v>
      </c>
      <c r="BB29">
        <f t="shared" si="16"/>
        <v>0</v>
      </c>
      <c r="BC29">
        <f t="shared" si="17"/>
        <v>0</v>
      </c>
      <c r="BD29">
        <f t="shared" si="18"/>
        <v>35</v>
      </c>
      <c r="BE29" s="22">
        <f t="shared" ref="BE29:BR29" si="46">BD29+LARGE($AO29:$BC29,BE$4)</f>
        <v>45</v>
      </c>
      <c r="BF29" s="22">
        <f t="shared" si="46"/>
        <v>45</v>
      </c>
      <c r="BG29" s="22">
        <f t="shared" si="46"/>
        <v>45</v>
      </c>
      <c r="BH29" s="22">
        <f t="shared" si="46"/>
        <v>45</v>
      </c>
      <c r="BI29" s="22">
        <f t="shared" si="46"/>
        <v>45</v>
      </c>
      <c r="BJ29" s="22">
        <f t="shared" si="46"/>
        <v>45</v>
      </c>
      <c r="BK29" s="22">
        <f t="shared" si="46"/>
        <v>45</v>
      </c>
      <c r="BL29" s="22">
        <f t="shared" si="46"/>
        <v>45</v>
      </c>
      <c r="BM29" s="22">
        <f t="shared" si="46"/>
        <v>45</v>
      </c>
      <c r="BN29" s="22">
        <f t="shared" si="46"/>
        <v>45</v>
      </c>
      <c r="BO29" s="22">
        <f t="shared" si="46"/>
        <v>45</v>
      </c>
      <c r="BP29" s="22">
        <f t="shared" si="46"/>
        <v>45</v>
      </c>
      <c r="BQ29" s="22">
        <f t="shared" si="46"/>
        <v>45</v>
      </c>
      <c r="BR29" s="22">
        <f t="shared" si="46"/>
        <v>45</v>
      </c>
    </row>
    <row r="30" spans="1:70" ht="16.5">
      <c r="A30" s="81" t="s">
        <v>575</v>
      </c>
      <c r="B30" s="72" t="s">
        <v>576</v>
      </c>
      <c r="C30" s="72" t="s">
        <v>577</v>
      </c>
      <c r="D30" s="72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20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10</v>
      </c>
      <c r="R30" s="91">
        <v>10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36"/>
        <v>30</v>
      </c>
      <c r="AJ30" s="3">
        <f t="shared" si="1"/>
        <v>26</v>
      </c>
      <c r="AK30" s="5">
        <f t="shared" si="2"/>
        <v>2</v>
      </c>
      <c r="AL30" s="41">
        <f t="shared" si="20"/>
        <v>30</v>
      </c>
      <c r="AM30" s="33">
        <f t="shared" si="3"/>
        <v>26</v>
      </c>
      <c r="AO30" s="22">
        <f t="shared" si="4"/>
        <v>0</v>
      </c>
      <c r="AP30">
        <f t="shared" si="5"/>
        <v>20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10</v>
      </c>
      <c r="AV30">
        <f t="shared" si="11"/>
        <v>0</v>
      </c>
      <c r="AW30">
        <f t="shared" si="12"/>
        <v>0</v>
      </c>
      <c r="AX30">
        <f t="shared" si="25"/>
        <v>0</v>
      </c>
      <c r="AY30">
        <f t="shared" si="13"/>
        <v>0</v>
      </c>
      <c r="AZ30">
        <f t="shared" si="14"/>
        <v>0</v>
      </c>
      <c r="BA30">
        <f t="shared" si="15"/>
        <v>0</v>
      </c>
      <c r="BB30">
        <f t="shared" si="16"/>
        <v>0</v>
      </c>
      <c r="BC30">
        <f t="shared" si="17"/>
        <v>0</v>
      </c>
      <c r="BD30">
        <f t="shared" si="18"/>
        <v>20</v>
      </c>
      <c r="BE30" s="22">
        <f t="shared" ref="BE30:BR30" si="47">BD30+LARGE($AO30:$BC30,BE$4)</f>
        <v>30</v>
      </c>
      <c r="BF30" s="22">
        <f t="shared" si="47"/>
        <v>30</v>
      </c>
      <c r="BG30" s="22">
        <f t="shared" si="47"/>
        <v>30</v>
      </c>
      <c r="BH30" s="22">
        <f t="shared" si="47"/>
        <v>30</v>
      </c>
      <c r="BI30" s="22">
        <f t="shared" si="47"/>
        <v>30</v>
      </c>
      <c r="BJ30" s="22">
        <f t="shared" si="47"/>
        <v>30</v>
      </c>
      <c r="BK30" s="22">
        <f t="shared" si="47"/>
        <v>30</v>
      </c>
      <c r="BL30" s="22">
        <f t="shared" si="47"/>
        <v>30</v>
      </c>
      <c r="BM30" s="22">
        <f t="shared" si="47"/>
        <v>30</v>
      </c>
      <c r="BN30" s="22">
        <f t="shared" si="47"/>
        <v>30</v>
      </c>
      <c r="BO30" s="22">
        <f t="shared" si="47"/>
        <v>30</v>
      </c>
      <c r="BP30" s="22">
        <f t="shared" si="47"/>
        <v>30</v>
      </c>
      <c r="BQ30" s="22">
        <f t="shared" si="47"/>
        <v>30</v>
      </c>
      <c r="BR30" s="22">
        <f t="shared" si="47"/>
        <v>30</v>
      </c>
    </row>
    <row r="31" spans="1:70" ht="16.5">
      <c r="A31" s="80" t="s">
        <v>1496</v>
      </c>
      <c r="B31" s="32" t="s">
        <v>1495</v>
      </c>
      <c r="C31" s="32" t="s">
        <v>969</v>
      </c>
      <c r="D31" s="32" t="s">
        <v>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7</v>
      </c>
      <c r="N31" s="91">
        <v>29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36"/>
        <v>29</v>
      </c>
      <c r="AJ31" s="3">
        <f t="shared" si="1"/>
        <v>27</v>
      </c>
      <c r="AK31" s="5">
        <f t="shared" si="2"/>
        <v>1</v>
      </c>
      <c r="AL31" s="41">
        <f t="shared" si="20"/>
        <v>29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29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25"/>
        <v>0</v>
      </c>
      <c r="AY31">
        <f t="shared" si="13"/>
        <v>0</v>
      </c>
      <c r="AZ31">
        <f t="shared" si="14"/>
        <v>0</v>
      </c>
      <c r="BA31">
        <f t="shared" si="15"/>
        <v>0</v>
      </c>
      <c r="BB31">
        <f t="shared" si="16"/>
        <v>0</v>
      </c>
      <c r="BC31">
        <f t="shared" si="17"/>
        <v>0</v>
      </c>
      <c r="BD31">
        <f t="shared" si="18"/>
        <v>29</v>
      </c>
      <c r="BE31" s="22">
        <f t="shared" ref="BE31:BR31" si="48">BD31+LARGE($AO31:$BC31,BE$4)</f>
        <v>29</v>
      </c>
      <c r="BF31" s="22">
        <f t="shared" si="48"/>
        <v>29</v>
      </c>
      <c r="BG31" s="22">
        <f t="shared" si="48"/>
        <v>29</v>
      </c>
      <c r="BH31" s="22">
        <f t="shared" si="48"/>
        <v>29</v>
      </c>
      <c r="BI31" s="22">
        <f t="shared" si="48"/>
        <v>29</v>
      </c>
      <c r="BJ31" s="22">
        <f t="shared" si="48"/>
        <v>29</v>
      </c>
      <c r="BK31" s="22">
        <f t="shared" si="48"/>
        <v>29</v>
      </c>
      <c r="BL31" s="22">
        <f t="shared" si="48"/>
        <v>29</v>
      </c>
      <c r="BM31" s="22">
        <f t="shared" si="48"/>
        <v>29</v>
      </c>
      <c r="BN31" s="22">
        <f t="shared" si="48"/>
        <v>29</v>
      </c>
      <c r="BO31" s="22">
        <f t="shared" si="48"/>
        <v>29</v>
      </c>
      <c r="BP31" s="22">
        <f t="shared" si="48"/>
        <v>29</v>
      </c>
      <c r="BQ31" s="22">
        <f t="shared" si="48"/>
        <v>29</v>
      </c>
      <c r="BR31" s="22">
        <f t="shared" si="48"/>
        <v>29</v>
      </c>
    </row>
    <row r="32" spans="1:70" ht="16.5">
      <c r="A32" s="81" t="s">
        <v>570</v>
      </c>
      <c r="B32" s="72" t="s">
        <v>571</v>
      </c>
      <c r="C32" s="72" t="s">
        <v>572</v>
      </c>
      <c r="D32" s="72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9</v>
      </c>
      <c r="N32" s="91">
        <v>25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36"/>
        <v>25</v>
      </c>
      <c r="AJ32" s="3">
        <f t="shared" si="1"/>
        <v>28</v>
      </c>
      <c r="AK32" s="5">
        <f t="shared" si="2"/>
        <v>1</v>
      </c>
      <c r="AL32" s="41">
        <f t="shared" si="20"/>
        <v>25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25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25"/>
        <v>0</v>
      </c>
      <c r="AY32">
        <f t="shared" si="13"/>
        <v>0</v>
      </c>
      <c r="AZ32">
        <f t="shared" si="14"/>
        <v>0</v>
      </c>
      <c r="BA32">
        <f t="shared" si="15"/>
        <v>0</v>
      </c>
      <c r="BB32">
        <f t="shared" si="16"/>
        <v>0</v>
      </c>
      <c r="BC32">
        <f t="shared" si="17"/>
        <v>0</v>
      </c>
      <c r="BD32">
        <f t="shared" si="18"/>
        <v>25</v>
      </c>
      <c r="BE32" s="22">
        <f t="shared" ref="BE32:BR32" si="49">BD32+LARGE($AO32:$BC32,BE$4)</f>
        <v>25</v>
      </c>
      <c r="BF32" s="22">
        <f t="shared" si="49"/>
        <v>25</v>
      </c>
      <c r="BG32" s="22">
        <f t="shared" si="49"/>
        <v>25</v>
      </c>
      <c r="BH32" s="22">
        <f t="shared" si="49"/>
        <v>25</v>
      </c>
      <c r="BI32" s="22">
        <f t="shared" si="49"/>
        <v>25</v>
      </c>
      <c r="BJ32" s="22">
        <f t="shared" si="49"/>
        <v>25</v>
      </c>
      <c r="BK32" s="22">
        <f t="shared" si="49"/>
        <v>25</v>
      </c>
      <c r="BL32" s="22">
        <f t="shared" si="49"/>
        <v>25</v>
      </c>
      <c r="BM32" s="22">
        <f t="shared" si="49"/>
        <v>25</v>
      </c>
      <c r="BN32" s="22">
        <f t="shared" si="49"/>
        <v>25</v>
      </c>
      <c r="BO32" s="22">
        <f t="shared" si="49"/>
        <v>25</v>
      </c>
      <c r="BP32" s="22">
        <f t="shared" si="49"/>
        <v>25</v>
      </c>
      <c r="BQ32" s="22">
        <f t="shared" si="49"/>
        <v>25</v>
      </c>
      <c r="BR32" s="22">
        <f t="shared" si="49"/>
        <v>25</v>
      </c>
    </row>
    <row r="33" spans="1:70" ht="16.5">
      <c r="A33" s="81" t="s">
        <v>547</v>
      </c>
      <c r="B33" s="72" t="s">
        <v>504</v>
      </c>
      <c r="C33" s="72" t="s">
        <v>548</v>
      </c>
      <c r="D33" s="72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5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20</v>
      </c>
      <c r="N33" s="91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36"/>
        <v>20</v>
      </c>
      <c r="AJ33" s="3">
        <f t="shared" si="1"/>
        <v>29</v>
      </c>
      <c r="AK33" s="5">
        <f t="shared" si="2"/>
        <v>2</v>
      </c>
      <c r="AL33" s="41">
        <f t="shared" si="20"/>
        <v>20</v>
      </c>
      <c r="AM33" s="33">
        <f t="shared" si="3"/>
        <v>29</v>
      </c>
      <c r="AO33" s="22">
        <f t="shared" si="4"/>
        <v>0</v>
      </c>
      <c r="AP33">
        <f t="shared" si="5"/>
        <v>10</v>
      </c>
      <c r="AQ33">
        <f t="shared" si="6"/>
        <v>0</v>
      </c>
      <c r="AR33">
        <f t="shared" si="7"/>
        <v>0</v>
      </c>
      <c r="AS33">
        <f t="shared" si="8"/>
        <v>10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25"/>
        <v>0</v>
      </c>
      <c r="AY33">
        <f t="shared" si="13"/>
        <v>0</v>
      </c>
      <c r="AZ33">
        <f t="shared" si="14"/>
        <v>0</v>
      </c>
      <c r="BA33">
        <f t="shared" si="15"/>
        <v>0</v>
      </c>
      <c r="BB33">
        <f t="shared" si="16"/>
        <v>0</v>
      </c>
      <c r="BC33">
        <f t="shared" si="17"/>
        <v>0</v>
      </c>
      <c r="BD33">
        <f t="shared" si="18"/>
        <v>10</v>
      </c>
      <c r="BE33" s="22">
        <f t="shared" ref="BE33:BR33" si="50">BD33+LARGE($AO33:$BC33,BE$4)</f>
        <v>20</v>
      </c>
      <c r="BF33" s="22">
        <f t="shared" si="50"/>
        <v>20</v>
      </c>
      <c r="BG33" s="22">
        <f t="shared" si="50"/>
        <v>20</v>
      </c>
      <c r="BH33" s="22">
        <f t="shared" si="50"/>
        <v>20</v>
      </c>
      <c r="BI33" s="22">
        <f t="shared" si="50"/>
        <v>20</v>
      </c>
      <c r="BJ33" s="22">
        <f t="shared" si="50"/>
        <v>20</v>
      </c>
      <c r="BK33" s="22">
        <f t="shared" si="50"/>
        <v>20</v>
      </c>
      <c r="BL33" s="22">
        <f t="shared" si="50"/>
        <v>20</v>
      </c>
      <c r="BM33" s="22">
        <f t="shared" si="50"/>
        <v>20</v>
      </c>
      <c r="BN33" s="22">
        <f t="shared" si="50"/>
        <v>20</v>
      </c>
      <c r="BO33" s="22">
        <f t="shared" si="50"/>
        <v>20</v>
      </c>
      <c r="BP33" s="22">
        <f t="shared" si="50"/>
        <v>20</v>
      </c>
      <c r="BQ33" s="22">
        <f t="shared" si="50"/>
        <v>20</v>
      </c>
      <c r="BR33" s="22">
        <f t="shared" si="50"/>
        <v>20</v>
      </c>
    </row>
    <row r="34" spans="1:70" ht="16.5">
      <c r="A34" s="81" t="s">
        <v>531</v>
      </c>
      <c r="B34" s="72" t="s">
        <v>532</v>
      </c>
      <c r="C34" s="72" t="s">
        <v>223</v>
      </c>
      <c r="D34" s="72" t="s">
        <v>219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8</v>
      </c>
      <c r="V34" s="91">
        <v>12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36"/>
        <v>12</v>
      </c>
      <c r="AJ34" s="3">
        <f t="shared" si="1"/>
        <v>30</v>
      </c>
      <c r="AK34" s="5">
        <f t="shared" si="2"/>
        <v>1</v>
      </c>
      <c r="AL34" s="41">
        <f t="shared" si="20"/>
        <v>12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12</v>
      </c>
      <c r="AX34">
        <f t="shared" si="25"/>
        <v>0</v>
      </c>
      <c r="AY34">
        <f t="shared" si="13"/>
        <v>0</v>
      </c>
      <c r="AZ34">
        <f t="shared" si="14"/>
        <v>0</v>
      </c>
      <c r="BA34">
        <f t="shared" si="15"/>
        <v>0</v>
      </c>
      <c r="BB34">
        <f t="shared" si="16"/>
        <v>0</v>
      </c>
      <c r="BC34">
        <f t="shared" si="17"/>
        <v>0</v>
      </c>
      <c r="BD34">
        <f t="shared" si="18"/>
        <v>12</v>
      </c>
      <c r="BE34" s="22">
        <f t="shared" ref="BE34:BR34" si="51">BD34+LARGE($AO34:$BC34,BE$4)</f>
        <v>12</v>
      </c>
      <c r="BF34" s="22">
        <f t="shared" si="51"/>
        <v>12</v>
      </c>
      <c r="BG34" s="22">
        <f t="shared" si="51"/>
        <v>12</v>
      </c>
      <c r="BH34" s="22">
        <f t="shared" si="51"/>
        <v>12</v>
      </c>
      <c r="BI34" s="22">
        <f t="shared" si="51"/>
        <v>12</v>
      </c>
      <c r="BJ34" s="22">
        <f t="shared" si="51"/>
        <v>12</v>
      </c>
      <c r="BK34" s="22">
        <f t="shared" si="51"/>
        <v>12</v>
      </c>
      <c r="BL34" s="22">
        <f t="shared" si="51"/>
        <v>12</v>
      </c>
      <c r="BM34" s="22">
        <f t="shared" si="51"/>
        <v>12</v>
      </c>
      <c r="BN34" s="22">
        <f t="shared" si="51"/>
        <v>12</v>
      </c>
      <c r="BO34" s="22">
        <f t="shared" si="51"/>
        <v>12</v>
      </c>
      <c r="BP34" s="22">
        <f t="shared" si="51"/>
        <v>12</v>
      </c>
      <c r="BQ34" s="22">
        <f t="shared" si="51"/>
        <v>12</v>
      </c>
      <c r="BR34" s="22">
        <f t="shared" si="51"/>
        <v>12</v>
      </c>
    </row>
    <row r="35" spans="1:70" ht="16.5">
      <c r="A35" s="14" t="s">
        <v>7</v>
      </c>
      <c r="B35" s="32" t="s">
        <v>1705</v>
      </c>
      <c r="C35" s="32" t="s">
        <v>1242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>
        <v>3</v>
      </c>
      <c r="X35" s="106"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>
        <v>5</v>
      </c>
      <c r="AB35" s="91"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F35+H35+J35+L35+N35+P35+R35+T35+V35+X37+Z35+AB35+AD35+AF35+AH35</f>
        <v>0</v>
      </c>
      <c r="AJ35" s="3" t="str">
        <f t="shared" si="1"/>
        <v/>
      </c>
      <c r="AK35" s="5">
        <f t="shared" si="2"/>
        <v>2</v>
      </c>
      <c r="AL35" s="41">
        <f t="shared" si="20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25"/>
        <v>0</v>
      </c>
      <c r="AY35">
        <f t="shared" si="13"/>
        <v>0</v>
      </c>
      <c r="AZ35">
        <f t="shared" si="14"/>
        <v>0</v>
      </c>
      <c r="BA35">
        <f t="shared" si="15"/>
        <v>0</v>
      </c>
      <c r="BB35">
        <f t="shared" si="16"/>
        <v>0</v>
      </c>
      <c r="BC35">
        <f t="shared" si="17"/>
        <v>0</v>
      </c>
      <c r="BD35">
        <f t="shared" si="18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559</v>
      </c>
      <c r="C36" s="32" t="s">
        <v>1721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3</v>
      </c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 t="shared" si="1"/>
        <v/>
      </c>
      <c r="AK36" s="5">
        <f t="shared" si="2"/>
        <v>1</v>
      </c>
      <c r="AL36" s="41">
        <f t="shared" si="20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25"/>
        <v>0</v>
      </c>
      <c r="AY36">
        <f t="shared" si="13"/>
        <v>0</v>
      </c>
      <c r="AZ36">
        <f t="shared" si="14"/>
        <v>0</v>
      </c>
      <c r="BA36">
        <f t="shared" si="15"/>
        <v>0</v>
      </c>
      <c r="BB36">
        <f t="shared" si="16"/>
        <v>0</v>
      </c>
      <c r="BC36">
        <f t="shared" si="17"/>
        <v>0</v>
      </c>
      <c r="BD36">
        <f t="shared" si="18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1704</v>
      </c>
      <c r="C37" s="32" t="s">
        <v>1703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>
        <v>1</v>
      </c>
      <c r="X37" s="106"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F37+H37+J37+L37+N37+P37+R37+T37+V37+X38+Z37+AB37+AD37+AF37+AH37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1</v>
      </c>
      <c r="AL37" s="41">
        <f t="shared" si="20"/>
        <v>0</v>
      </c>
      <c r="AM37" s="33" t="str">
        <f t="shared" ref="AM37:AM68" si="56">IF(AL37&lt;&gt;0,RANK(AL37,$AL$5:$AL$72),"")</f>
        <v/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0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0</v>
      </c>
      <c r="BE37" s="22">
        <f t="shared" ref="BE37:BR37" si="73">BD37+LARGE($AO37:$BC37,BE$4)</f>
        <v>0</v>
      </c>
      <c r="BF37" s="22">
        <f t="shared" si="73"/>
        <v>0</v>
      </c>
      <c r="BG37" s="22">
        <f t="shared" si="73"/>
        <v>0</v>
      </c>
      <c r="BH37" s="22">
        <f t="shared" si="73"/>
        <v>0</v>
      </c>
      <c r="BI37" s="22">
        <f t="shared" si="73"/>
        <v>0</v>
      </c>
      <c r="BJ37" s="22">
        <f t="shared" si="73"/>
        <v>0</v>
      </c>
      <c r="BK37" s="22">
        <f t="shared" si="73"/>
        <v>0</v>
      </c>
      <c r="BL37" s="22">
        <f t="shared" si="73"/>
        <v>0</v>
      </c>
      <c r="BM37" s="22">
        <f t="shared" si="73"/>
        <v>0</v>
      </c>
      <c r="BN37" s="22">
        <f t="shared" si="73"/>
        <v>0</v>
      </c>
      <c r="BO37" s="22">
        <f t="shared" si="73"/>
        <v>0</v>
      </c>
      <c r="BP37" s="22">
        <f t="shared" si="73"/>
        <v>0</v>
      </c>
      <c r="BQ37" s="22">
        <f t="shared" si="73"/>
        <v>0</v>
      </c>
      <c r="BR37" s="22">
        <f t="shared" si="73"/>
        <v>0</v>
      </c>
    </row>
    <row r="38" spans="1:70" ht="16.5">
      <c r="A38" s="14" t="s">
        <v>7</v>
      </c>
      <c r="B38" s="32" t="s">
        <v>1355</v>
      </c>
      <c r="C38" s="32" t="s">
        <v>1485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>
        <v>2</v>
      </c>
      <c r="L38" s="2"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ref="AI38:AI72" si="74">F38+H38+J38+L38+N38+P38+R38+T38+V38+X38+Z38+AB38+AD38+AF38+AH38</f>
        <v>0</v>
      </c>
      <c r="AJ38" s="3" t="str">
        <f t="shared" si="54"/>
        <v/>
      </c>
      <c r="AK38" s="5">
        <f t="shared" si="55"/>
        <v>1</v>
      </c>
      <c r="AL38" s="41">
        <f t="shared" si="20"/>
        <v>0</v>
      </c>
      <c r="AM38" s="33" t="str">
        <f t="shared" si="56"/>
        <v/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</v>
      </c>
      <c r="B39" s="32" t="s">
        <v>1487</v>
      </c>
      <c r="C39" s="32" t="s">
        <v>1486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>
        <v>2</v>
      </c>
      <c r="L39" s="2"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74"/>
        <v>0</v>
      </c>
      <c r="AJ39" s="3" t="str">
        <f t="shared" si="54"/>
        <v/>
      </c>
      <c r="AK39" s="5">
        <f t="shared" si="55"/>
        <v>1</v>
      </c>
      <c r="AL39" s="41">
        <f t="shared" si="20"/>
        <v>0</v>
      </c>
      <c r="AM39" s="33" t="str">
        <f t="shared" si="56"/>
        <v/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533</v>
      </c>
      <c r="B40" s="72" t="s">
        <v>534</v>
      </c>
      <c r="C40" s="72" t="s">
        <v>223</v>
      </c>
      <c r="D40" s="72" t="s">
        <v>219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74"/>
        <v>0</v>
      </c>
      <c r="AJ40" s="3" t="str">
        <f t="shared" si="54"/>
        <v/>
      </c>
      <c r="AK40" s="5">
        <f t="shared" si="55"/>
        <v>0</v>
      </c>
      <c r="AL40" s="41">
        <f t="shared" si="20"/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535</v>
      </c>
      <c r="B41" s="72" t="s">
        <v>178</v>
      </c>
      <c r="C41" s="72" t="s">
        <v>536</v>
      </c>
      <c r="D41" s="72" t="s">
        <v>219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74"/>
        <v>0</v>
      </c>
      <c r="AJ41" s="3" t="str">
        <f t="shared" si="54"/>
        <v/>
      </c>
      <c r="AK41" s="5">
        <f t="shared" si="55"/>
        <v>0</v>
      </c>
      <c r="AL41" s="41">
        <f t="shared" si="20"/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540</v>
      </c>
      <c r="B42" s="72" t="s">
        <v>541</v>
      </c>
      <c r="C42" s="72" t="s">
        <v>542</v>
      </c>
      <c r="D42" s="72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74"/>
        <v>0</v>
      </c>
      <c r="AJ42" s="3" t="str">
        <f t="shared" si="54"/>
        <v/>
      </c>
      <c r="AK42" s="5">
        <f t="shared" si="55"/>
        <v>0</v>
      </c>
      <c r="AL42" s="41">
        <f t="shared" si="20"/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561</v>
      </c>
      <c r="B43" s="72" t="s">
        <v>562</v>
      </c>
      <c r="C43" s="72" t="s">
        <v>363</v>
      </c>
      <c r="D43" s="72" t="s">
        <v>54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74"/>
        <v>0</v>
      </c>
      <c r="AJ43" s="3" t="str">
        <f t="shared" si="54"/>
        <v/>
      </c>
      <c r="AK43" s="5">
        <f t="shared" si="55"/>
        <v>0</v>
      </c>
      <c r="AL43" s="41">
        <f t="shared" si="20"/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564</v>
      </c>
      <c r="B44" s="72" t="s">
        <v>217</v>
      </c>
      <c r="C44" s="72" t="s">
        <v>565</v>
      </c>
      <c r="D44" s="72" t="s">
        <v>17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74"/>
        <v>0</v>
      </c>
      <c r="AJ44" s="3" t="str">
        <f t="shared" si="54"/>
        <v/>
      </c>
      <c r="AK44" s="5">
        <f t="shared" si="55"/>
        <v>0</v>
      </c>
      <c r="AL44" s="41">
        <f t="shared" si="20"/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583</v>
      </c>
      <c r="B45" s="72" t="s">
        <v>571</v>
      </c>
      <c r="C45" s="72" t="s">
        <v>523</v>
      </c>
      <c r="D45" s="72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74"/>
        <v>0</v>
      </c>
      <c r="AJ45" s="3" t="str">
        <f t="shared" si="54"/>
        <v/>
      </c>
      <c r="AK45" s="5">
        <f t="shared" si="55"/>
        <v>0</v>
      </c>
      <c r="AL45" s="41">
        <f t="shared" si="20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584</v>
      </c>
      <c r="B46" s="72" t="s">
        <v>187</v>
      </c>
      <c r="C46" s="72" t="s">
        <v>393</v>
      </c>
      <c r="D46" s="72" t="s">
        <v>39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74"/>
        <v>0</v>
      </c>
      <c r="AJ46" s="3" t="str">
        <f t="shared" si="54"/>
        <v/>
      </c>
      <c r="AK46" s="5">
        <f t="shared" si="55"/>
        <v>0</v>
      </c>
      <c r="AL46" s="41">
        <f t="shared" si="20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0" t="s">
        <v>1359</v>
      </c>
      <c r="B47" s="32" t="s">
        <v>538</v>
      </c>
      <c r="C47" s="32" t="s">
        <v>1096</v>
      </c>
      <c r="D47" s="32" t="s">
        <v>105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74"/>
        <v>0</v>
      </c>
      <c r="AJ47" s="3" t="str">
        <f t="shared" si="54"/>
        <v/>
      </c>
      <c r="AK47" s="5">
        <f t="shared" si="55"/>
        <v>0</v>
      </c>
      <c r="AL47" s="41">
        <f t="shared" si="20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0" t="s">
        <v>1363</v>
      </c>
      <c r="B48" s="32" t="s">
        <v>929</v>
      </c>
      <c r="C48" s="32" t="s">
        <v>1348</v>
      </c>
      <c r="D48" s="32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74"/>
        <v>0</v>
      </c>
      <c r="AJ48" s="3" t="str">
        <f t="shared" si="54"/>
        <v/>
      </c>
      <c r="AK48" s="5">
        <f t="shared" si="55"/>
        <v>0</v>
      </c>
      <c r="AL48" s="41">
        <f t="shared" si="20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0" t="s">
        <v>1364</v>
      </c>
      <c r="B49" s="32" t="s">
        <v>1354</v>
      </c>
      <c r="C49" s="32" t="s">
        <v>1349</v>
      </c>
      <c r="D49" s="32" t="s">
        <v>18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74"/>
        <v>0</v>
      </c>
      <c r="AJ49" s="3" t="str">
        <f t="shared" si="54"/>
        <v/>
      </c>
      <c r="AK49" s="5">
        <f t="shared" si="55"/>
        <v>0</v>
      </c>
      <c r="AL49" s="41">
        <f t="shared" si="20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0" t="s">
        <v>1365</v>
      </c>
      <c r="B50" s="32" t="s">
        <v>514</v>
      </c>
      <c r="C50" s="32" t="s">
        <v>1350</v>
      </c>
      <c r="D50" s="32" t="s">
        <v>111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74"/>
        <v>0</v>
      </c>
      <c r="AJ50" s="3" t="str">
        <f t="shared" si="54"/>
        <v/>
      </c>
      <c r="AK50" s="5">
        <f t="shared" si="55"/>
        <v>0</v>
      </c>
      <c r="AL50" s="41">
        <f t="shared" si="20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0" t="s">
        <v>1367</v>
      </c>
      <c r="B51" s="32" t="s">
        <v>1356</v>
      </c>
      <c r="C51" s="32" t="s">
        <v>1352</v>
      </c>
      <c r="D51" s="32" t="s">
        <v>106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74"/>
        <v>0</v>
      </c>
      <c r="AJ51" s="3" t="str">
        <f t="shared" si="54"/>
        <v/>
      </c>
      <c r="AK51" s="5">
        <f t="shared" si="55"/>
        <v>0</v>
      </c>
      <c r="AL51" s="41">
        <f t="shared" si="20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0" t="s">
        <v>1368</v>
      </c>
      <c r="B52" s="32" t="s">
        <v>1272</v>
      </c>
      <c r="C52" s="32" t="s">
        <v>730</v>
      </c>
      <c r="D52" s="32" t="s">
        <v>106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74"/>
        <v>0</v>
      </c>
      <c r="AJ52" s="3" t="str">
        <f t="shared" si="54"/>
        <v/>
      </c>
      <c r="AK52" s="5">
        <f t="shared" si="55"/>
        <v>0</v>
      </c>
      <c r="AL52" s="41">
        <f t="shared" si="20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0" t="s">
        <v>1369</v>
      </c>
      <c r="B53" s="32" t="s">
        <v>913</v>
      </c>
      <c r="C53" s="32" t="s">
        <v>1251</v>
      </c>
      <c r="D53" s="32" t="s">
        <v>106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74"/>
        <v>0</v>
      </c>
      <c r="AJ53" s="3" t="str">
        <f t="shared" si="54"/>
        <v/>
      </c>
      <c r="AK53" s="5">
        <f t="shared" si="55"/>
        <v>0</v>
      </c>
      <c r="AL53" s="41">
        <f t="shared" si="20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1867</v>
      </c>
      <c r="B54" s="32" t="s">
        <v>1706</v>
      </c>
      <c r="C54" s="32" t="s">
        <v>1651</v>
      </c>
      <c r="D54" s="32" t="s">
        <v>220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74"/>
        <v>0</v>
      </c>
      <c r="AJ54" s="3" t="str">
        <f t="shared" si="54"/>
        <v/>
      </c>
      <c r="AK54" s="5">
        <f t="shared" si="55"/>
        <v>0</v>
      </c>
      <c r="AL54" s="41">
        <f t="shared" ref="AL54:AL72" si="91">HLOOKUP($AL$2,$BD$4:$BR$72,ROW(A54)-3,FALSE)</f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/>
      <c r="C55" s="32"/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74"/>
        <v>0</v>
      </c>
      <c r="AJ55" s="3" t="str">
        <f t="shared" si="54"/>
        <v/>
      </c>
      <c r="AK55" s="5">
        <f t="shared" si="55"/>
        <v>0</v>
      </c>
      <c r="AL55" s="41">
        <f t="shared" si="91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74"/>
        <v>0</v>
      </c>
      <c r="AJ56" s="3" t="str">
        <f t="shared" si="54"/>
        <v/>
      </c>
      <c r="AK56" s="5">
        <f t="shared" si="55"/>
        <v>0</v>
      </c>
      <c r="AL56" s="41">
        <f t="shared" si="91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74"/>
        <v>0</v>
      </c>
      <c r="AJ57" s="3" t="str">
        <f t="shared" si="54"/>
        <v/>
      </c>
      <c r="AK57" s="5">
        <f t="shared" si="55"/>
        <v>0</v>
      </c>
      <c r="AL57" s="41">
        <f t="shared" si="91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74"/>
        <v>0</v>
      </c>
      <c r="AJ58" s="3" t="str">
        <f t="shared" si="54"/>
        <v/>
      </c>
      <c r="AK58" s="5">
        <f t="shared" si="55"/>
        <v>0</v>
      </c>
      <c r="AL58" s="41">
        <f t="shared" si="91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74"/>
        <v>0</v>
      </c>
      <c r="AJ59" s="3" t="str">
        <f t="shared" si="54"/>
        <v/>
      </c>
      <c r="AK59" s="5">
        <f t="shared" si="55"/>
        <v>0</v>
      </c>
      <c r="AL59" s="41">
        <f t="shared" si="91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74"/>
        <v>0</v>
      </c>
      <c r="AJ60" s="3" t="str">
        <f t="shared" si="54"/>
        <v/>
      </c>
      <c r="AK60" s="5">
        <f t="shared" si="55"/>
        <v>0</v>
      </c>
      <c r="AL60" s="41">
        <f t="shared" si="91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74"/>
        <v>0</v>
      </c>
      <c r="AJ61" s="3" t="str">
        <f t="shared" si="54"/>
        <v/>
      </c>
      <c r="AK61" s="5">
        <f t="shared" si="55"/>
        <v>0</v>
      </c>
      <c r="AL61" s="41">
        <f t="shared" si="91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74"/>
        <v>0</v>
      </c>
      <c r="AJ62" s="3" t="str">
        <f t="shared" si="54"/>
        <v/>
      </c>
      <c r="AK62" s="5">
        <f t="shared" si="55"/>
        <v>0</v>
      </c>
      <c r="AL62" s="41">
        <f t="shared" si="91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74"/>
        <v>0</v>
      </c>
      <c r="AJ63" s="3" t="str">
        <f t="shared" si="54"/>
        <v/>
      </c>
      <c r="AK63" s="5">
        <f t="shared" si="55"/>
        <v>0</v>
      </c>
      <c r="AL63" s="41">
        <f t="shared" si="91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74"/>
        <v>0</v>
      </c>
      <c r="AJ64" s="3" t="str">
        <f t="shared" si="54"/>
        <v/>
      </c>
      <c r="AK64" s="5">
        <f t="shared" si="55"/>
        <v>0</v>
      </c>
      <c r="AL64" s="41">
        <f t="shared" si="91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74"/>
        <v>0</v>
      </c>
      <c r="AJ65" s="3" t="str">
        <f t="shared" si="54"/>
        <v/>
      </c>
      <c r="AK65" s="5">
        <f t="shared" si="55"/>
        <v>0</v>
      </c>
      <c r="AL65" s="41">
        <f t="shared" si="91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74"/>
        <v>0</v>
      </c>
      <c r="AJ66" s="3" t="str">
        <f t="shared" si="54"/>
        <v/>
      </c>
      <c r="AK66" s="5">
        <f t="shared" si="55"/>
        <v>0</v>
      </c>
      <c r="AL66" s="41">
        <f t="shared" si="91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74"/>
        <v>0</v>
      </c>
      <c r="AJ67" s="3" t="str">
        <f t="shared" si="54"/>
        <v/>
      </c>
      <c r="AK67" s="5">
        <f t="shared" si="55"/>
        <v>0</v>
      </c>
      <c r="AL67" s="41">
        <f t="shared" si="91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74"/>
        <v>0</v>
      </c>
      <c r="AJ68" s="3" t="str">
        <f t="shared" si="54"/>
        <v/>
      </c>
      <c r="AK68" s="5">
        <f t="shared" si="55"/>
        <v>0</v>
      </c>
      <c r="AL68" s="41">
        <f t="shared" si="91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74"/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91"/>
        <v>0</v>
      </c>
      <c r="AM69" s="33" t="str">
        <f t="shared" ref="AM69:AM72" si="108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74"/>
        <v>0</v>
      </c>
      <c r="AJ70" s="3" t="str">
        <f t="shared" si="107"/>
        <v/>
      </c>
      <c r="AK70" s="5">
        <f t="shared" si="55"/>
        <v>0</v>
      </c>
      <c r="AL70" s="41">
        <f t="shared" si="91"/>
        <v>0</v>
      </c>
      <c r="AM70" s="33" t="str">
        <f t="shared" si="108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74"/>
        <v>0</v>
      </c>
      <c r="AJ71" s="3" t="str">
        <f t="shared" si="107"/>
        <v/>
      </c>
      <c r="AK71" s="5">
        <f t="shared" si="55"/>
        <v>0</v>
      </c>
      <c r="AL71" s="41">
        <f t="shared" si="91"/>
        <v>0</v>
      </c>
      <c r="AM71" s="33" t="str">
        <f t="shared" si="108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74"/>
        <v>0</v>
      </c>
      <c r="AJ72" s="3" t="str">
        <f t="shared" si="107"/>
        <v/>
      </c>
      <c r="AK72" s="5">
        <f t="shared" si="55"/>
        <v>0</v>
      </c>
      <c r="AL72" s="41">
        <f t="shared" si="91"/>
        <v>0</v>
      </c>
      <c r="AM72" s="33" t="str">
        <f t="shared" si="108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ref="AM4:AM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88"/>
  <sheetViews>
    <sheetView zoomScaleNormal="100"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BS9" sqref="BS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50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Paramètres!T14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624</v>
      </c>
      <c r="B5" s="72" t="s">
        <v>625</v>
      </c>
      <c r="C5" s="72" t="s">
        <v>169</v>
      </c>
      <c r="D5" s="72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3</v>
      </c>
      <c r="N5" s="61">
        <v>50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1</v>
      </c>
      <c r="V5" s="61">
        <v>85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3</v>
      </c>
      <c r="AH5" s="2">
        <v>20</v>
      </c>
      <c r="AI5" s="40">
        <f t="shared" ref="AI5:AI36" si="0">F5+H5+J5+L5+N5+P5+R5+T5+V5+X5+Z5+AB5+AD5+AF5+AH5</f>
        <v>450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>AI5</f>
        <v>450</v>
      </c>
      <c r="AM5" s="33">
        <f t="shared" ref="AM5:AM36" si="3">IF(AL5&lt;&gt;0,RANK(AL5,$AL$5:$AL$72),"")</f>
        <v>1</v>
      </c>
      <c r="AO5" s="22">
        <f t="shared" ref="AO5:AO36" si="4">F5</f>
        <v>70</v>
      </c>
      <c r="AP5">
        <f t="shared" ref="AP5:AP36" si="5">H5</f>
        <v>35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50</v>
      </c>
      <c r="AT5">
        <f t="shared" ref="AT5:AT36" si="9">P5</f>
        <v>0</v>
      </c>
      <c r="AU5">
        <f t="shared" ref="AU5:AU36" si="10">R5</f>
        <v>50</v>
      </c>
      <c r="AV5">
        <f t="shared" ref="AV5:AV36" si="11">T5</f>
        <v>70</v>
      </c>
      <c r="AW5">
        <f t="shared" ref="AW5:AW36" si="12">V5</f>
        <v>85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70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20</v>
      </c>
      <c r="BD5">
        <f t="shared" ref="BD5:BD36" si="19">LARGE($AO5:$BC5,BD$4)</f>
        <v>85</v>
      </c>
      <c r="BE5" s="22">
        <f t="shared" ref="BE5:BR5" si="20">BD5+LARGE($AO5:$BC5,BE$4)</f>
        <v>155</v>
      </c>
      <c r="BF5" s="22">
        <f t="shared" si="20"/>
        <v>225</v>
      </c>
      <c r="BG5" s="22">
        <f t="shared" si="20"/>
        <v>295</v>
      </c>
      <c r="BH5" s="22">
        <f t="shared" si="20"/>
        <v>345</v>
      </c>
      <c r="BI5" s="22">
        <f t="shared" si="20"/>
        <v>395</v>
      </c>
      <c r="BJ5" s="22">
        <f t="shared" si="20"/>
        <v>430</v>
      </c>
      <c r="BK5" s="22">
        <f t="shared" si="20"/>
        <v>450</v>
      </c>
      <c r="BL5" s="22">
        <f t="shared" si="20"/>
        <v>450</v>
      </c>
      <c r="BM5" s="22">
        <f t="shared" si="20"/>
        <v>450</v>
      </c>
      <c r="BN5" s="22">
        <f t="shared" si="20"/>
        <v>450</v>
      </c>
      <c r="BO5" s="22">
        <f t="shared" si="20"/>
        <v>450</v>
      </c>
      <c r="BP5" s="22">
        <f t="shared" si="20"/>
        <v>450</v>
      </c>
      <c r="BQ5" s="22">
        <f t="shared" si="20"/>
        <v>450</v>
      </c>
      <c r="BR5" s="22">
        <f t="shared" si="20"/>
        <v>450</v>
      </c>
    </row>
    <row r="6" spans="1:70" ht="16.5">
      <c r="A6" s="80" t="s">
        <v>1379</v>
      </c>
      <c r="B6" s="32" t="s">
        <v>373</v>
      </c>
      <c r="C6" s="32" t="s">
        <v>1217</v>
      </c>
      <c r="D6" s="32" t="s">
        <v>220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10</v>
      </c>
      <c r="N6" s="112">
        <v>23</v>
      </c>
      <c r="O6" s="46">
        <v>1</v>
      </c>
      <c r="P6" s="2">
        <v>55</v>
      </c>
      <c r="Q6" s="46">
        <v>4</v>
      </c>
      <c r="R6" s="61">
        <v>25</v>
      </c>
      <c r="S6" s="46">
        <v>3</v>
      </c>
      <c r="T6" s="61">
        <v>35</v>
      </c>
      <c r="U6" s="46">
        <v>4</v>
      </c>
      <c r="V6" s="61">
        <v>40</v>
      </c>
      <c r="W6" s="46">
        <v>2</v>
      </c>
      <c r="X6" s="61">
        <v>35</v>
      </c>
      <c r="Y6" s="46">
        <v>2</v>
      </c>
      <c r="Z6" s="2">
        <v>55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>
        <v>1</v>
      </c>
      <c r="AD6" s="2">
        <v>55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2</v>
      </c>
      <c r="AH6" s="2">
        <v>35</v>
      </c>
      <c r="AI6" s="40">
        <f t="shared" si="0"/>
        <v>393</v>
      </c>
      <c r="AJ6" s="3">
        <f t="shared" si="1"/>
        <v>2</v>
      </c>
      <c r="AK6" s="107">
        <f t="shared" si="2"/>
        <v>10</v>
      </c>
      <c r="AL6" s="41">
        <f>AI6-N6</f>
        <v>370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0</v>
      </c>
      <c r="AR6">
        <f t="shared" si="7"/>
        <v>35</v>
      </c>
      <c r="AS6">
        <f t="shared" si="8"/>
        <v>23</v>
      </c>
      <c r="AT6">
        <f t="shared" si="9"/>
        <v>55</v>
      </c>
      <c r="AU6">
        <f t="shared" si="10"/>
        <v>25</v>
      </c>
      <c r="AV6">
        <f t="shared" si="11"/>
        <v>35</v>
      </c>
      <c r="AW6">
        <f t="shared" si="12"/>
        <v>40</v>
      </c>
      <c r="AX6">
        <f t="shared" si="13"/>
        <v>35</v>
      </c>
      <c r="AY6">
        <f t="shared" si="14"/>
        <v>55</v>
      </c>
      <c r="AZ6">
        <f t="shared" si="15"/>
        <v>0</v>
      </c>
      <c r="BA6">
        <f t="shared" si="16"/>
        <v>55</v>
      </c>
      <c r="BB6">
        <f t="shared" si="17"/>
        <v>0</v>
      </c>
      <c r="BC6">
        <f t="shared" si="18"/>
        <v>35</v>
      </c>
      <c r="BD6">
        <f t="shared" si="19"/>
        <v>55</v>
      </c>
      <c r="BE6" s="22">
        <f t="shared" ref="BE6:BR6" si="21">BD6+LARGE($AO6:$BC6,BE$4)</f>
        <v>110</v>
      </c>
      <c r="BF6" s="22">
        <f t="shared" si="21"/>
        <v>165</v>
      </c>
      <c r="BG6" s="22">
        <f t="shared" si="21"/>
        <v>205</v>
      </c>
      <c r="BH6" s="22">
        <f t="shared" si="21"/>
        <v>240</v>
      </c>
      <c r="BI6" s="22">
        <f t="shared" si="21"/>
        <v>275</v>
      </c>
      <c r="BJ6" s="22">
        <f t="shared" si="21"/>
        <v>310</v>
      </c>
      <c r="BK6" s="22">
        <f t="shared" si="21"/>
        <v>345</v>
      </c>
      <c r="BL6" s="22">
        <f t="shared" si="21"/>
        <v>370</v>
      </c>
      <c r="BM6" s="22">
        <f t="shared" si="21"/>
        <v>393</v>
      </c>
      <c r="BN6" s="22">
        <f t="shared" si="21"/>
        <v>393</v>
      </c>
      <c r="BO6" s="22">
        <f t="shared" si="21"/>
        <v>393</v>
      </c>
      <c r="BP6" s="22">
        <f t="shared" si="21"/>
        <v>393</v>
      </c>
      <c r="BQ6" s="22">
        <f t="shared" si="21"/>
        <v>393</v>
      </c>
      <c r="BR6" s="22">
        <f t="shared" si="21"/>
        <v>393</v>
      </c>
    </row>
    <row r="7" spans="1:70" ht="16.5">
      <c r="A7" s="80" t="s">
        <v>1436</v>
      </c>
      <c r="B7" s="32" t="s">
        <v>737</v>
      </c>
      <c r="C7" s="32" t="s">
        <v>738</v>
      </c>
      <c r="D7" s="32" t="s">
        <v>42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1</v>
      </c>
      <c r="P7" s="2">
        <v>55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</v>
      </c>
      <c r="T7" s="61">
        <v>50</v>
      </c>
      <c r="U7" s="46"/>
      <c r="V7" s="65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0"/>
      <c r="AF7" s="110"/>
      <c r="AG7" s="46">
        <v>1</v>
      </c>
      <c r="AH7" s="2">
        <v>55</v>
      </c>
      <c r="AI7" s="40">
        <f t="shared" si="0"/>
        <v>340</v>
      </c>
      <c r="AJ7" s="3">
        <f t="shared" si="1"/>
        <v>3</v>
      </c>
      <c r="AK7" s="5">
        <f t="shared" si="2"/>
        <v>7</v>
      </c>
      <c r="AL7" s="41">
        <f t="shared" ref="AL7:AL13" si="22">AI7</f>
        <v>340</v>
      </c>
      <c r="AM7" s="33">
        <f t="shared" si="3"/>
        <v>3</v>
      </c>
      <c r="AO7" s="22">
        <f t="shared" si="4"/>
        <v>50</v>
      </c>
      <c r="AP7">
        <f t="shared" si="5"/>
        <v>0</v>
      </c>
      <c r="AQ7">
        <f t="shared" si="6"/>
        <v>0</v>
      </c>
      <c r="AR7">
        <f t="shared" si="7"/>
        <v>55</v>
      </c>
      <c r="AS7">
        <f t="shared" si="8"/>
        <v>25</v>
      </c>
      <c r="AT7">
        <f t="shared" si="9"/>
        <v>55</v>
      </c>
      <c r="AU7">
        <f t="shared" si="10"/>
        <v>0</v>
      </c>
      <c r="AV7">
        <f t="shared" si="11"/>
        <v>50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50</v>
      </c>
      <c r="BA7">
        <f t="shared" si="16"/>
        <v>0</v>
      </c>
      <c r="BB7">
        <f t="shared" si="17"/>
        <v>0</v>
      </c>
      <c r="BC7">
        <f t="shared" si="18"/>
        <v>55</v>
      </c>
      <c r="BD7">
        <f t="shared" si="19"/>
        <v>55</v>
      </c>
      <c r="BE7" s="22">
        <f t="shared" ref="BE7:BR7" si="23">BD7+LARGE($AO7:$BC7,BE$4)</f>
        <v>110</v>
      </c>
      <c r="BF7" s="22">
        <f t="shared" si="23"/>
        <v>165</v>
      </c>
      <c r="BG7" s="22">
        <f t="shared" si="23"/>
        <v>215</v>
      </c>
      <c r="BH7" s="22">
        <f t="shared" si="23"/>
        <v>265</v>
      </c>
      <c r="BI7" s="22">
        <f t="shared" si="23"/>
        <v>315</v>
      </c>
      <c r="BJ7" s="22">
        <f t="shared" si="23"/>
        <v>340</v>
      </c>
      <c r="BK7" s="22">
        <f t="shared" si="23"/>
        <v>340</v>
      </c>
      <c r="BL7" s="22">
        <f t="shared" si="23"/>
        <v>340</v>
      </c>
      <c r="BM7" s="22">
        <f t="shared" si="23"/>
        <v>340</v>
      </c>
      <c r="BN7" s="22">
        <f t="shared" si="23"/>
        <v>340</v>
      </c>
      <c r="BO7" s="22">
        <f t="shared" si="23"/>
        <v>340</v>
      </c>
      <c r="BP7" s="22">
        <f t="shared" si="23"/>
        <v>340</v>
      </c>
      <c r="BQ7" s="22">
        <f t="shared" si="23"/>
        <v>340</v>
      </c>
      <c r="BR7" s="22">
        <f t="shared" si="23"/>
        <v>340</v>
      </c>
    </row>
    <row r="8" spans="1:70" ht="16.5">
      <c r="A8" s="81" t="s">
        <v>642</v>
      </c>
      <c r="B8" s="72" t="s">
        <v>643</v>
      </c>
      <c r="C8" s="72" t="s">
        <v>644</v>
      </c>
      <c r="D8" s="72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70</v>
      </c>
      <c r="S8" s="46">
        <v>4</v>
      </c>
      <c r="T8" s="61">
        <v>25</v>
      </c>
      <c r="U8" s="46">
        <v>2</v>
      </c>
      <c r="V8" s="61">
        <v>65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9</v>
      </c>
      <c r="AB8" s="61">
        <v>10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256</v>
      </c>
      <c r="AJ8" s="3">
        <f t="shared" si="1"/>
        <v>4</v>
      </c>
      <c r="AK8" s="5">
        <f t="shared" si="2"/>
        <v>6</v>
      </c>
      <c r="AL8" s="41">
        <f t="shared" si="22"/>
        <v>256</v>
      </c>
      <c r="AM8" s="33">
        <f t="shared" si="3"/>
        <v>4</v>
      </c>
      <c r="AO8" s="22">
        <f t="shared" si="4"/>
        <v>0</v>
      </c>
      <c r="AP8">
        <f t="shared" si="5"/>
        <v>0</v>
      </c>
      <c r="AQ8">
        <f t="shared" si="6"/>
        <v>55</v>
      </c>
      <c r="AR8">
        <f t="shared" si="7"/>
        <v>0</v>
      </c>
      <c r="AS8">
        <f t="shared" si="8"/>
        <v>31</v>
      </c>
      <c r="AT8">
        <f t="shared" si="9"/>
        <v>0</v>
      </c>
      <c r="AU8">
        <f t="shared" si="10"/>
        <v>70</v>
      </c>
      <c r="AV8">
        <f t="shared" si="11"/>
        <v>25</v>
      </c>
      <c r="AW8">
        <f t="shared" si="12"/>
        <v>65</v>
      </c>
      <c r="AX8">
        <f t="shared" si="13"/>
        <v>0</v>
      </c>
      <c r="AY8">
        <f t="shared" si="14"/>
        <v>0</v>
      </c>
      <c r="AZ8">
        <f t="shared" si="15"/>
        <v>10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70</v>
      </c>
      <c r="BE8" s="22">
        <f t="shared" ref="BE8:BR8" si="24">BD8+LARGE($AO8:$BC8,BE$4)</f>
        <v>135</v>
      </c>
      <c r="BF8" s="22">
        <f t="shared" si="24"/>
        <v>190</v>
      </c>
      <c r="BG8" s="22">
        <f t="shared" si="24"/>
        <v>221</v>
      </c>
      <c r="BH8" s="22">
        <f t="shared" si="24"/>
        <v>246</v>
      </c>
      <c r="BI8" s="22">
        <f t="shared" si="24"/>
        <v>256</v>
      </c>
      <c r="BJ8" s="22">
        <f t="shared" si="24"/>
        <v>256</v>
      </c>
      <c r="BK8" s="22">
        <f t="shared" si="24"/>
        <v>256</v>
      </c>
      <c r="BL8" s="22">
        <f t="shared" si="24"/>
        <v>256</v>
      </c>
      <c r="BM8" s="22">
        <f t="shared" si="24"/>
        <v>256</v>
      </c>
      <c r="BN8" s="22">
        <f t="shared" si="24"/>
        <v>256</v>
      </c>
      <c r="BO8" s="22">
        <f t="shared" si="24"/>
        <v>256</v>
      </c>
      <c r="BP8" s="22">
        <f t="shared" si="24"/>
        <v>256</v>
      </c>
      <c r="BQ8" s="22">
        <f t="shared" si="24"/>
        <v>256</v>
      </c>
      <c r="BR8" s="22">
        <f t="shared" si="24"/>
        <v>256</v>
      </c>
    </row>
    <row r="9" spans="1:70" ht="16.5">
      <c r="A9" s="80" t="s">
        <v>1435</v>
      </c>
      <c r="B9" s="32" t="s">
        <v>753</v>
      </c>
      <c r="C9" s="32" t="s">
        <v>754</v>
      </c>
      <c r="D9" s="32" t="s">
        <v>21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61">
        <v>85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10</v>
      </c>
      <c r="V9" s="61">
        <v>25</v>
      </c>
      <c r="W9" s="46">
        <v>1</v>
      </c>
      <c r="X9" s="91">
        <v>55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230</v>
      </c>
      <c r="AJ9" s="3">
        <f t="shared" si="1"/>
        <v>5</v>
      </c>
      <c r="AK9" s="5">
        <f t="shared" si="2"/>
        <v>5</v>
      </c>
      <c r="AL9" s="41">
        <f t="shared" si="22"/>
        <v>230</v>
      </c>
      <c r="AM9" s="33">
        <f t="shared" si="3"/>
        <v>5</v>
      </c>
      <c r="AO9" s="22">
        <f t="shared" si="4"/>
        <v>55</v>
      </c>
      <c r="AP9">
        <f t="shared" si="5"/>
        <v>0</v>
      </c>
      <c r="AQ9">
        <f t="shared" si="6"/>
        <v>0</v>
      </c>
      <c r="AR9">
        <f t="shared" si="7"/>
        <v>0</v>
      </c>
      <c r="AS9">
        <f t="shared" si="8"/>
        <v>85</v>
      </c>
      <c r="AT9">
        <f t="shared" si="9"/>
        <v>0</v>
      </c>
      <c r="AU9">
        <f t="shared" si="10"/>
        <v>10</v>
      </c>
      <c r="AV9">
        <f t="shared" si="11"/>
        <v>0</v>
      </c>
      <c r="AW9">
        <f t="shared" si="12"/>
        <v>25</v>
      </c>
      <c r="AX9">
        <f t="shared" si="13"/>
        <v>55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85</v>
      </c>
      <c r="BE9" s="22">
        <f t="shared" ref="BE9:BR9" si="25">BD9+LARGE($AO9:$BC9,BE$4)</f>
        <v>140</v>
      </c>
      <c r="BF9" s="22">
        <f t="shared" si="25"/>
        <v>195</v>
      </c>
      <c r="BG9" s="22">
        <f t="shared" si="25"/>
        <v>220</v>
      </c>
      <c r="BH9" s="22">
        <f t="shared" si="25"/>
        <v>230</v>
      </c>
      <c r="BI9" s="22">
        <f t="shared" si="25"/>
        <v>230</v>
      </c>
      <c r="BJ9" s="22">
        <f t="shared" si="25"/>
        <v>230</v>
      </c>
      <c r="BK9" s="22">
        <f t="shared" si="25"/>
        <v>230</v>
      </c>
      <c r="BL9" s="22">
        <f t="shared" si="25"/>
        <v>230</v>
      </c>
      <c r="BM9" s="22">
        <f t="shared" si="25"/>
        <v>230</v>
      </c>
      <c r="BN9" s="22">
        <f t="shared" si="25"/>
        <v>230</v>
      </c>
      <c r="BO9" s="22">
        <f t="shared" si="25"/>
        <v>230</v>
      </c>
      <c r="BP9" s="22">
        <f t="shared" si="25"/>
        <v>230</v>
      </c>
      <c r="BQ9" s="22">
        <f t="shared" si="25"/>
        <v>230</v>
      </c>
      <c r="BR9" s="22">
        <f t="shared" si="25"/>
        <v>230</v>
      </c>
    </row>
    <row r="10" spans="1:70" ht="16.5">
      <c r="A10" s="80" t="s">
        <v>1439</v>
      </c>
      <c r="B10" s="32" t="s">
        <v>392</v>
      </c>
      <c r="C10" s="32" t="s">
        <v>727</v>
      </c>
      <c r="D10" s="32" t="s">
        <v>42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7</v>
      </c>
      <c r="N10" s="61">
        <v>29</v>
      </c>
      <c r="O10" s="46">
        <v>1</v>
      </c>
      <c r="P10" s="2">
        <v>55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5</v>
      </c>
      <c r="T10" s="61">
        <v>20</v>
      </c>
      <c r="U10" s="46">
        <v>6</v>
      </c>
      <c r="V10" s="61">
        <v>31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125" t="s">
        <v>1854</v>
      </c>
      <c r="AH10" s="2">
        <v>10</v>
      </c>
      <c r="AI10" s="40">
        <f t="shared" si="0"/>
        <v>220</v>
      </c>
      <c r="AJ10" s="3">
        <f t="shared" si="1"/>
        <v>6</v>
      </c>
      <c r="AK10" s="5">
        <f t="shared" si="2"/>
        <v>7</v>
      </c>
      <c r="AL10" s="41">
        <f t="shared" si="22"/>
        <v>220</v>
      </c>
      <c r="AM10" s="33">
        <f t="shared" si="3"/>
        <v>6</v>
      </c>
      <c r="AO10" s="22">
        <f t="shared" si="4"/>
        <v>20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29</v>
      </c>
      <c r="AT10">
        <f t="shared" si="9"/>
        <v>55</v>
      </c>
      <c r="AU10">
        <f t="shared" si="10"/>
        <v>0</v>
      </c>
      <c r="AV10">
        <f t="shared" si="11"/>
        <v>20</v>
      </c>
      <c r="AW10">
        <f t="shared" si="12"/>
        <v>31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10</v>
      </c>
      <c r="BD10">
        <f t="shared" si="19"/>
        <v>55</v>
      </c>
      <c r="BE10" s="22">
        <f t="shared" ref="BE10:BR10" si="26">BD10+LARGE($AO10:$BC10,BE$4)</f>
        <v>110</v>
      </c>
      <c r="BF10" s="22">
        <f t="shared" si="26"/>
        <v>141</v>
      </c>
      <c r="BG10" s="22">
        <f t="shared" si="26"/>
        <v>170</v>
      </c>
      <c r="BH10" s="22">
        <f t="shared" si="26"/>
        <v>190</v>
      </c>
      <c r="BI10" s="22">
        <f t="shared" si="26"/>
        <v>210</v>
      </c>
      <c r="BJ10" s="22">
        <f t="shared" si="26"/>
        <v>220</v>
      </c>
      <c r="BK10" s="22">
        <f t="shared" si="26"/>
        <v>220</v>
      </c>
      <c r="BL10" s="22">
        <f t="shared" si="26"/>
        <v>220</v>
      </c>
      <c r="BM10" s="22">
        <f t="shared" si="26"/>
        <v>220</v>
      </c>
      <c r="BN10" s="22">
        <f t="shared" si="26"/>
        <v>220</v>
      </c>
      <c r="BO10" s="22">
        <f t="shared" si="26"/>
        <v>220</v>
      </c>
      <c r="BP10" s="22">
        <f t="shared" si="26"/>
        <v>220</v>
      </c>
      <c r="BQ10" s="22">
        <f t="shared" si="26"/>
        <v>220</v>
      </c>
      <c r="BR10" s="22">
        <f t="shared" si="26"/>
        <v>220</v>
      </c>
    </row>
    <row r="11" spans="1:70" ht="16.5">
      <c r="A11" s="81" t="s">
        <v>601</v>
      </c>
      <c r="B11" s="72" t="s">
        <v>602</v>
      </c>
      <c r="C11" s="72" t="s">
        <v>603</v>
      </c>
      <c r="D11" s="72" t="s">
        <v>20</v>
      </c>
      <c r="E11" s="6">
        <v>6</v>
      </c>
      <c r="F11" s="2">
        <v>16</v>
      </c>
      <c r="G11" s="4">
        <v>1</v>
      </c>
      <c r="H11" s="2">
        <v>55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7</v>
      </c>
      <c r="V11" s="61">
        <v>29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5</v>
      </c>
      <c r="AB11" s="61">
        <v>20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195</v>
      </c>
      <c r="AJ11" s="3">
        <f t="shared" si="1"/>
        <v>7</v>
      </c>
      <c r="AK11" s="5">
        <f t="shared" si="2"/>
        <v>6</v>
      </c>
      <c r="AL11" s="41">
        <f t="shared" si="22"/>
        <v>195</v>
      </c>
      <c r="AM11" s="33">
        <f t="shared" si="3"/>
        <v>7</v>
      </c>
      <c r="AO11" s="22">
        <f t="shared" si="4"/>
        <v>16</v>
      </c>
      <c r="AP11">
        <f t="shared" si="5"/>
        <v>55</v>
      </c>
      <c r="AQ11">
        <f t="shared" si="6"/>
        <v>55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20</v>
      </c>
      <c r="AV11">
        <f t="shared" si="11"/>
        <v>0</v>
      </c>
      <c r="AW11">
        <f t="shared" si="12"/>
        <v>29</v>
      </c>
      <c r="AX11">
        <f t="shared" si="13"/>
        <v>0</v>
      </c>
      <c r="AY11">
        <f t="shared" si="14"/>
        <v>0</v>
      </c>
      <c r="AZ11">
        <f t="shared" si="15"/>
        <v>20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110</v>
      </c>
      <c r="BF11" s="22">
        <f t="shared" si="27"/>
        <v>139</v>
      </c>
      <c r="BG11" s="22">
        <f t="shared" si="27"/>
        <v>159</v>
      </c>
      <c r="BH11" s="22">
        <f t="shared" si="27"/>
        <v>179</v>
      </c>
      <c r="BI11" s="22">
        <f t="shared" si="27"/>
        <v>195</v>
      </c>
      <c r="BJ11" s="22">
        <f t="shared" si="27"/>
        <v>195</v>
      </c>
      <c r="BK11" s="22">
        <f t="shared" si="27"/>
        <v>195</v>
      </c>
      <c r="BL11" s="22">
        <f t="shared" si="27"/>
        <v>195</v>
      </c>
      <c r="BM11" s="22">
        <f t="shared" si="27"/>
        <v>195</v>
      </c>
      <c r="BN11" s="22">
        <f t="shared" si="27"/>
        <v>195</v>
      </c>
      <c r="BO11" s="22">
        <f t="shared" si="27"/>
        <v>195</v>
      </c>
      <c r="BP11" s="22">
        <f t="shared" si="27"/>
        <v>195</v>
      </c>
      <c r="BQ11" s="22">
        <f t="shared" si="27"/>
        <v>195</v>
      </c>
      <c r="BR11" s="22">
        <f t="shared" si="27"/>
        <v>195</v>
      </c>
    </row>
    <row r="12" spans="1:70" ht="16.5">
      <c r="A12" s="80" t="s">
        <v>1442</v>
      </c>
      <c r="B12" s="32" t="s">
        <v>747</v>
      </c>
      <c r="C12" s="32" t="s">
        <v>748</v>
      </c>
      <c r="D12" s="32" t="s">
        <v>42</v>
      </c>
      <c r="E12" s="6">
        <v>15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>
        <v>2</v>
      </c>
      <c r="P12" s="2">
        <v>35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14</v>
      </c>
      <c r="T12" s="61">
        <v>10</v>
      </c>
      <c r="U12" s="46">
        <v>19</v>
      </c>
      <c r="V12" s="61">
        <v>17</v>
      </c>
      <c r="W12" s="46">
        <v>4</v>
      </c>
      <c r="X12" s="91">
        <v>10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1</v>
      </c>
      <c r="AH12" s="2">
        <v>55</v>
      </c>
      <c r="AI12" s="40">
        <f t="shared" si="0"/>
        <v>189</v>
      </c>
      <c r="AJ12" s="3">
        <f t="shared" si="1"/>
        <v>8</v>
      </c>
      <c r="AK12" s="5">
        <f t="shared" si="2"/>
        <v>8</v>
      </c>
      <c r="AL12" s="41">
        <f t="shared" si="22"/>
        <v>189</v>
      </c>
      <c r="AM12" s="33">
        <f t="shared" si="3"/>
        <v>8</v>
      </c>
      <c r="AO12" s="22">
        <f t="shared" si="4"/>
        <v>10</v>
      </c>
      <c r="AP12">
        <f t="shared" si="5"/>
        <v>0</v>
      </c>
      <c r="AQ12">
        <f t="shared" si="6"/>
        <v>0</v>
      </c>
      <c r="AR12">
        <f t="shared" si="7"/>
        <v>35</v>
      </c>
      <c r="AS12">
        <f t="shared" si="8"/>
        <v>17</v>
      </c>
      <c r="AT12">
        <f t="shared" si="9"/>
        <v>35</v>
      </c>
      <c r="AU12">
        <f t="shared" si="10"/>
        <v>0</v>
      </c>
      <c r="AV12">
        <f t="shared" si="11"/>
        <v>10</v>
      </c>
      <c r="AW12">
        <f t="shared" si="12"/>
        <v>17</v>
      </c>
      <c r="AX12">
        <f t="shared" si="13"/>
        <v>10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55</v>
      </c>
      <c r="BD12">
        <f t="shared" si="19"/>
        <v>55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142</v>
      </c>
      <c r="BH12" s="22">
        <f t="shared" si="28"/>
        <v>159</v>
      </c>
      <c r="BI12" s="22">
        <f t="shared" si="28"/>
        <v>169</v>
      </c>
      <c r="BJ12" s="22">
        <f t="shared" si="28"/>
        <v>179</v>
      </c>
      <c r="BK12" s="22">
        <f t="shared" si="28"/>
        <v>189</v>
      </c>
      <c r="BL12" s="22">
        <f t="shared" si="28"/>
        <v>189</v>
      </c>
      <c r="BM12" s="22">
        <f t="shared" si="28"/>
        <v>189</v>
      </c>
      <c r="BN12" s="22">
        <f t="shared" si="28"/>
        <v>189</v>
      </c>
      <c r="BO12" s="22">
        <f t="shared" si="28"/>
        <v>189</v>
      </c>
      <c r="BP12" s="22">
        <f t="shared" si="28"/>
        <v>189</v>
      </c>
      <c r="BQ12" s="22">
        <f t="shared" si="28"/>
        <v>189</v>
      </c>
      <c r="BR12" s="22">
        <f t="shared" si="28"/>
        <v>189</v>
      </c>
    </row>
    <row r="13" spans="1:70" ht="16.5">
      <c r="A13" s="81" t="s">
        <v>635</v>
      </c>
      <c r="B13" s="72" t="s">
        <v>636</v>
      </c>
      <c r="C13" s="72" t="s">
        <v>637</v>
      </c>
      <c r="D13" s="72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4</v>
      </c>
      <c r="N13" s="61">
        <v>40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3</v>
      </c>
      <c r="R13" s="61">
        <v>35</v>
      </c>
      <c r="S13" s="46">
        <v>10</v>
      </c>
      <c r="T13" s="61">
        <v>10</v>
      </c>
      <c r="U13" s="46">
        <v>3</v>
      </c>
      <c r="V13" s="79">
        <v>50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3</v>
      </c>
      <c r="AB13" s="61">
        <v>35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170</v>
      </c>
      <c r="AJ13" s="3">
        <f t="shared" si="1"/>
        <v>10</v>
      </c>
      <c r="AK13" s="5">
        <f t="shared" si="2"/>
        <v>5</v>
      </c>
      <c r="AL13" s="41">
        <f t="shared" si="22"/>
        <v>170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0</v>
      </c>
      <c r="AS13">
        <f t="shared" si="8"/>
        <v>40</v>
      </c>
      <c r="AT13">
        <f t="shared" si="9"/>
        <v>0</v>
      </c>
      <c r="AU13">
        <f t="shared" si="10"/>
        <v>35</v>
      </c>
      <c r="AV13">
        <f t="shared" si="11"/>
        <v>10</v>
      </c>
      <c r="AW13">
        <f>V14</f>
        <v>21</v>
      </c>
      <c r="AX13">
        <f t="shared" si="13"/>
        <v>0</v>
      </c>
      <c r="AY13">
        <f t="shared" si="14"/>
        <v>0</v>
      </c>
      <c r="AZ13">
        <f t="shared" si="15"/>
        <v>35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40</v>
      </c>
      <c r="BE13" s="22">
        <f t="shared" ref="BE13:BR13" si="29">BD13+LARGE($AO13:$BC13,BE$4)</f>
        <v>75</v>
      </c>
      <c r="BF13" s="22">
        <f t="shared" si="29"/>
        <v>110</v>
      </c>
      <c r="BG13" s="22">
        <f t="shared" si="29"/>
        <v>131</v>
      </c>
      <c r="BH13" s="22">
        <f t="shared" si="29"/>
        <v>141</v>
      </c>
      <c r="BI13" s="22">
        <f t="shared" si="29"/>
        <v>141</v>
      </c>
      <c r="BJ13" s="22">
        <f t="shared" si="29"/>
        <v>141</v>
      </c>
      <c r="BK13" s="22">
        <f t="shared" si="29"/>
        <v>141</v>
      </c>
      <c r="BL13" s="22">
        <f t="shared" si="29"/>
        <v>141</v>
      </c>
      <c r="BM13" s="22">
        <f t="shared" si="29"/>
        <v>141</v>
      </c>
      <c r="BN13" s="22">
        <f t="shared" si="29"/>
        <v>141</v>
      </c>
      <c r="BO13" s="22">
        <f t="shared" si="29"/>
        <v>141</v>
      </c>
      <c r="BP13" s="22">
        <f t="shared" si="29"/>
        <v>141</v>
      </c>
      <c r="BQ13" s="22">
        <f t="shared" si="29"/>
        <v>141</v>
      </c>
      <c r="BR13" s="22">
        <f t="shared" si="29"/>
        <v>141</v>
      </c>
    </row>
    <row r="14" spans="1:70" ht="16.5">
      <c r="A14" s="80" t="s">
        <v>1437</v>
      </c>
      <c r="B14" s="32" t="s">
        <v>690</v>
      </c>
      <c r="C14" s="32" t="s">
        <v>699</v>
      </c>
      <c r="D14" s="32" t="s">
        <v>25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15</v>
      </c>
      <c r="N14" s="61">
        <v>14</v>
      </c>
      <c r="O14" s="46">
        <v>2</v>
      </c>
      <c r="P14" s="2">
        <v>35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15</v>
      </c>
      <c r="T14" s="61">
        <v>10</v>
      </c>
      <c r="U14" s="46">
        <v>16</v>
      </c>
      <c r="V14" s="61">
        <v>21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3</v>
      </c>
      <c r="Z14" s="2">
        <v>35</v>
      </c>
      <c r="AA14" s="46">
        <v>7</v>
      </c>
      <c r="AB14" s="61">
        <v>14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>
        <v>4</v>
      </c>
      <c r="AH14" s="121">
        <v>10</v>
      </c>
      <c r="AI14" s="40">
        <f t="shared" si="0"/>
        <v>179</v>
      </c>
      <c r="AJ14" s="3">
        <f t="shared" si="1"/>
        <v>9</v>
      </c>
      <c r="AK14" s="5">
        <f t="shared" si="2"/>
        <v>9</v>
      </c>
      <c r="AL14" s="41">
        <f>AI14-AH14</f>
        <v>169</v>
      </c>
      <c r="AM14" s="33">
        <f t="shared" si="3"/>
        <v>10</v>
      </c>
      <c r="AO14" s="22">
        <f t="shared" si="4"/>
        <v>0</v>
      </c>
      <c r="AP14">
        <f t="shared" si="5"/>
        <v>20</v>
      </c>
      <c r="AQ14">
        <f t="shared" si="6"/>
        <v>20</v>
      </c>
      <c r="AR14">
        <f t="shared" si="7"/>
        <v>0</v>
      </c>
      <c r="AS14">
        <f t="shared" si="8"/>
        <v>14</v>
      </c>
      <c r="AT14">
        <f t="shared" si="9"/>
        <v>35</v>
      </c>
      <c r="AU14">
        <f t="shared" si="10"/>
        <v>0</v>
      </c>
      <c r="AV14">
        <f t="shared" si="11"/>
        <v>10</v>
      </c>
      <c r="AW14">
        <f>V16</f>
        <v>35</v>
      </c>
      <c r="AX14">
        <f t="shared" si="13"/>
        <v>0</v>
      </c>
      <c r="AY14">
        <f t="shared" si="14"/>
        <v>35</v>
      </c>
      <c r="AZ14">
        <f t="shared" si="15"/>
        <v>14</v>
      </c>
      <c r="BA14">
        <f t="shared" si="16"/>
        <v>0</v>
      </c>
      <c r="BB14">
        <f t="shared" si="17"/>
        <v>0</v>
      </c>
      <c r="BC14">
        <f t="shared" si="18"/>
        <v>10</v>
      </c>
      <c r="BD14">
        <f t="shared" si="19"/>
        <v>35</v>
      </c>
      <c r="BE14" s="22">
        <f t="shared" ref="BE14:BR14" si="30">BD14+LARGE($AO14:$BC14,BE$4)</f>
        <v>70</v>
      </c>
      <c r="BF14" s="22">
        <f t="shared" si="30"/>
        <v>105</v>
      </c>
      <c r="BG14" s="22">
        <f t="shared" si="30"/>
        <v>125</v>
      </c>
      <c r="BH14" s="22">
        <f t="shared" si="30"/>
        <v>145</v>
      </c>
      <c r="BI14" s="22">
        <f t="shared" si="30"/>
        <v>159</v>
      </c>
      <c r="BJ14" s="22">
        <f t="shared" si="30"/>
        <v>173</v>
      </c>
      <c r="BK14" s="22">
        <f t="shared" si="30"/>
        <v>183</v>
      </c>
      <c r="BL14" s="22">
        <f t="shared" si="30"/>
        <v>193</v>
      </c>
      <c r="BM14" s="22">
        <f t="shared" si="30"/>
        <v>193</v>
      </c>
      <c r="BN14" s="22">
        <f t="shared" si="30"/>
        <v>193</v>
      </c>
      <c r="BO14" s="22">
        <f t="shared" si="30"/>
        <v>193</v>
      </c>
      <c r="BP14" s="22">
        <f t="shared" si="30"/>
        <v>193</v>
      </c>
      <c r="BQ14" s="22">
        <f t="shared" si="30"/>
        <v>193</v>
      </c>
      <c r="BR14" s="22">
        <f t="shared" si="30"/>
        <v>193</v>
      </c>
    </row>
    <row r="15" spans="1:70" ht="16.5">
      <c r="A15" s="81" t="s">
        <v>626</v>
      </c>
      <c r="B15" s="72" t="s">
        <v>627</v>
      </c>
      <c r="C15" s="72" t="s">
        <v>628</v>
      </c>
      <c r="D15" s="72" t="s">
        <v>17</v>
      </c>
      <c r="E15" s="6">
        <v>8</v>
      </c>
      <c r="F15" s="2">
        <v>12</v>
      </c>
      <c r="G15" s="4">
        <v>1</v>
      </c>
      <c r="H15" s="2">
        <v>55</v>
      </c>
      <c r="I15" s="36">
        <v>4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12</v>
      </c>
      <c r="N15" s="61">
        <v>19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13</v>
      </c>
      <c r="T15" s="61">
        <v>10</v>
      </c>
      <c r="U15" s="46">
        <v>17</v>
      </c>
      <c r="V15" s="79">
        <v>19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8</v>
      </c>
      <c r="AB15" s="61">
        <v>12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137</v>
      </c>
      <c r="AJ15" s="3">
        <f t="shared" si="1"/>
        <v>11</v>
      </c>
      <c r="AK15" s="5">
        <f t="shared" si="2"/>
        <v>7</v>
      </c>
      <c r="AL15" s="41">
        <f>AI15</f>
        <v>137</v>
      </c>
      <c r="AM15" s="33">
        <f t="shared" si="3"/>
        <v>11</v>
      </c>
      <c r="AO15" s="22">
        <f t="shared" si="4"/>
        <v>12</v>
      </c>
      <c r="AP15">
        <f t="shared" si="5"/>
        <v>55</v>
      </c>
      <c r="AQ15">
        <f t="shared" si="6"/>
        <v>10</v>
      </c>
      <c r="AR15">
        <f t="shared" si="7"/>
        <v>0</v>
      </c>
      <c r="AS15">
        <f t="shared" si="8"/>
        <v>19</v>
      </c>
      <c r="AT15">
        <f t="shared" si="9"/>
        <v>0</v>
      </c>
      <c r="AU15">
        <f t="shared" si="10"/>
        <v>0</v>
      </c>
      <c r="AV15">
        <f t="shared" si="11"/>
        <v>10</v>
      </c>
      <c r="AW15">
        <f>V20</f>
        <v>0</v>
      </c>
      <c r="AX15">
        <f t="shared" si="13"/>
        <v>0</v>
      </c>
      <c r="AY15">
        <f t="shared" si="14"/>
        <v>0</v>
      </c>
      <c r="AZ15">
        <f t="shared" si="15"/>
        <v>12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55</v>
      </c>
      <c r="BE15" s="22">
        <f t="shared" ref="BE15:BR15" si="31">BD15+LARGE($AO15:$BC15,BE$4)</f>
        <v>74</v>
      </c>
      <c r="BF15" s="22">
        <f t="shared" si="31"/>
        <v>86</v>
      </c>
      <c r="BG15" s="22">
        <f t="shared" si="31"/>
        <v>98</v>
      </c>
      <c r="BH15" s="22">
        <f t="shared" si="31"/>
        <v>108</v>
      </c>
      <c r="BI15" s="22">
        <f t="shared" si="31"/>
        <v>118</v>
      </c>
      <c r="BJ15" s="22">
        <f t="shared" si="31"/>
        <v>118</v>
      </c>
      <c r="BK15" s="22">
        <f t="shared" si="31"/>
        <v>118</v>
      </c>
      <c r="BL15" s="22">
        <f t="shared" si="31"/>
        <v>118</v>
      </c>
      <c r="BM15" s="22">
        <f t="shared" si="31"/>
        <v>118</v>
      </c>
      <c r="BN15" s="22">
        <f t="shared" si="31"/>
        <v>118</v>
      </c>
      <c r="BO15" s="22">
        <f t="shared" si="31"/>
        <v>118</v>
      </c>
      <c r="BP15" s="22">
        <f t="shared" si="31"/>
        <v>118</v>
      </c>
      <c r="BQ15" s="22">
        <f t="shared" si="31"/>
        <v>118</v>
      </c>
      <c r="BR15" s="22">
        <f t="shared" si="31"/>
        <v>118</v>
      </c>
    </row>
    <row r="16" spans="1:70" ht="16.5">
      <c r="A16" s="81" t="s">
        <v>629</v>
      </c>
      <c r="B16" s="72" t="s">
        <v>630</v>
      </c>
      <c r="C16" s="72" t="s">
        <v>631</v>
      </c>
      <c r="D16" s="72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</v>
      </c>
      <c r="N16" s="61">
        <v>65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6</v>
      </c>
      <c r="T16" s="61">
        <v>16</v>
      </c>
      <c r="U16" s="46">
        <v>5</v>
      </c>
      <c r="V16" s="61">
        <v>35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116</v>
      </c>
      <c r="AJ16" s="3">
        <f t="shared" si="1"/>
        <v>12</v>
      </c>
      <c r="AK16" s="5">
        <f t="shared" si="2"/>
        <v>3</v>
      </c>
      <c r="AL16" s="41">
        <f>AI16</f>
        <v>116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65</v>
      </c>
      <c r="AT16">
        <f t="shared" si="9"/>
        <v>0</v>
      </c>
      <c r="AU16">
        <f t="shared" si="10"/>
        <v>0</v>
      </c>
      <c r="AV16">
        <f t="shared" si="11"/>
        <v>16</v>
      </c>
      <c r="AW16">
        <f>V21</f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65</v>
      </c>
      <c r="BE16" s="22">
        <f t="shared" ref="BE16:BR16" si="32">BD16+LARGE($AO16:$BC16,BE$4)</f>
        <v>81</v>
      </c>
      <c r="BF16" s="22">
        <f t="shared" si="32"/>
        <v>81</v>
      </c>
      <c r="BG16" s="22">
        <f t="shared" si="32"/>
        <v>81</v>
      </c>
      <c r="BH16" s="22">
        <f t="shared" si="32"/>
        <v>81</v>
      </c>
      <c r="BI16" s="22">
        <f t="shared" si="32"/>
        <v>81</v>
      </c>
      <c r="BJ16" s="22">
        <f t="shared" si="32"/>
        <v>81</v>
      </c>
      <c r="BK16" s="22">
        <f t="shared" si="32"/>
        <v>81</v>
      </c>
      <c r="BL16" s="22">
        <f t="shared" si="32"/>
        <v>81</v>
      </c>
      <c r="BM16" s="22">
        <f t="shared" si="32"/>
        <v>81</v>
      </c>
      <c r="BN16" s="22">
        <f t="shared" si="32"/>
        <v>81</v>
      </c>
      <c r="BO16" s="22">
        <f t="shared" si="32"/>
        <v>81</v>
      </c>
      <c r="BP16" s="22">
        <f t="shared" si="32"/>
        <v>81</v>
      </c>
      <c r="BQ16" s="22">
        <f t="shared" si="32"/>
        <v>81</v>
      </c>
      <c r="BR16" s="22">
        <f t="shared" si="32"/>
        <v>81</v>
      </c>
    </row>
    <row r="17" spans="1:70" ht="16.5">
      <c r="A17" s="81" t="s">
        <v>632</v>
      </c>
      <c r="B17" s="72" t="s">
        <v>633</v>
      </c>
      <c r="C17" s="72" t="s">
        <v>634</v>
      </c>
      <c r="D17" s="72" t="s">
        <v>43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65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6</v>
      </c>
      <c r="R17" s="61">
        <v>16</v>
      </c>
      <c r="S17" s="46">
        <v>9</v>
      </c>
      <c r="T17" s="61">
        <v>10</v>
      </c>
      <c r="U17" s="100">
        <v>8</v>
      </c>
      <c r="V17" s="61">
        <v>27</v>
      </c>
      <c r="W17" s="101">
        <v>3</v>
      </c>
      <c r="X17" s="91">
        <v>20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4</v>
      </c>
      <c r="AB17" s="61">
        <v>25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108</v>
      </c>
      <c r="AJ17" s="3">
        <f t="shared" si="1"/>
        <v>14</v>
      </c>
      <c r="AK17" s="5">
        <f t="shared" si="2"/>
        <v>6</v>
      </c>
      <c r="AL17" s="41">
        <f>AI17</f>
        <v>108</v>
      </c>
      <c r="AM17" s="33">
        <f t="shared" si="3"/>
        <v>13</v>
      </c>
      <c r="AO17" s="22">
        <f t="shared" si="4"/>
        <v>10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16</v>
      </c>
      <c r="AV17">
        <f t="shared" si="11"/>
        <v>10</v>
      </c>
      <c r="AW17">
        <f>V23</f>
        <v>0</v>
      </c>
      <c r="AX17">
        <f t="shared" si="13"/>
        <v>20</v>
      </c>
      <c r="AY17">
        <f t="shared" si="14"/>
        <v>0</v>
      </c>
      <c r="AZ17">
        <f t="shared" si="15"/>
        <v>25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25</v>
      </c>
      <c r="BE17" s="22">
        <f t="shared" ref="BE17:BR17" si="33">BD17+LARGE($AO17:$BC17,BE$4)</f>
        <v>45</v>
      </c>
      <c r="BF17" s="22">
        <f t="shared" si="33"/>
        <v>61</v>
      </c>
      <c r="BG17" s="22">
        <f t="shared" si="33"/>
        <v>71</v>
      </c>
      <c r="BH17" s="22">
        <f t="shared" si="33"/>
        <v>81</v>
      </c>
      <c r="BI17" s="22">
        <f t="shared" si="33"/>
        <v>81</v>
      </c>
      <c r="BJ17" s="22">
        <f t="shared" si="33"/>
        <v>81</v>
      </c>
      <c r="BK17" s="22">
        <f t="shared" si="33"/>
        <v>81</v>
      </c>
      <c r="BL17" s="22">
        <f t="shared" si="33"/>
        <v>81</v>
      </c>
      <c r="BM17" s="22">
        <f t="shared" si="33"/>
        <v>81</v>
      </c>
      <c r="BN17" s="22">
        <f t="shared" si="33"/>
        <v>81</v>
      </c>
      <c r="BO17" s="22">
        <f t="shared" si="33"/>
        <v>81</v>
      </c>
      <c r="BP17" s="22">
        <f t="shared" si="33"/>
        <v>81</v>
      </c>
      <c r="BQ17" s="22">
        <f t="shared" si="33"/>
        <v>81</v>
      </c>
      <c r="BR17" s="22">
        <f t="shared" si="33"/>
        <v>81</v>
      </c>
    </row>
    <row r="18" spans="1:70" ht="16.5">
      <c r="A18" s="80" t="s">
        <v>1438</v>
      </c>
      <c r="B18" s="32" t="s">
        <v>766</v>
      </c>
      <c r="C18" s="32" t="s">
        <v>767</v>
      </c>
      <c r="D18" s="32" t="s">
        <v>25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17</v>
      </c>
      <c r="N18" s="61">
        <v>12</v>
      </c>
      <c r="O18" s="46">
        <v>2</v>
      </c>
      <c r="P18" s="2">
        <v>35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100">
        <v>21</v>
      </c>
      <c r="V18" s="61">
        <v>15</v>
      </c>
      <c r="W18" s="101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>
        <v>4</v>
      </c>
      <c r="AH18" s="121">
        <v>10</v>
      </c>
      <c r="AI18" s="40">
        <f t="shared" si="0"/>
        <v>112</v>
      </c>
      <c r="AJ18" s="3">
        <f t="shared" si="1"/>
        <v>13</v>
      </c>
      <c r="AK18" s="5">
        <f t="shared" si="2"/>
        <v>6</v>
      </c>
      <c r="AL18" s="41">
        <f>AI18-AH18</f>
        <v>102</v>
      </c>
      <c r="AM18" s="33">
        <f t="shared" si="3"/>
        <v>14</v>
      </c>
      <c r="AO18" s="22">
        <f t="shared" si="4"/>
        <v>0</v>
      </c>
      <c r="AP18">
        <f t="shared" si="5"/>
        <v>20</v>
      </c>
      <c r="AQ18">
        <f t="shared" si="6"/>
        <v>20</v>
      </c>
      <c r="AR18">
        <f t="shared" si="7"/>
        <v>0</v>
      </c>
      <c r="AS18">
        <f t="shared" si="8"/>
        <v>12</v>
      </c>
      <c r="AT18">
        <f t="shared" si="9"/>
        <v>35</v>
      </c>
      <c r="AU18">
        <f t="shared" si="10"/>
        <v>0</v>
      </c>
      <c r="AV18">
        <f t="shared" si="11"/>
        <v>0</v>
      </c>
      <c r="AW18">
        <f>V25</f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10</v>
      </c>
      <c r="BD18">
        <f t="shared" si="19"/>
        <v>35</v>
      </c>
      <c r="BE18" s="22">
        <f t="shared" ref="BE18:BR18" si="34">BD18+LARGE($AO18:$BC18,BE$4)</f>
        <v>55</v>
      </c>
      <c r="BF18" s="22">
        <f t="shared" si="34"/>
        <v>75</v>
      </c>
      <c r="BG18" s="22">
        <f t="shared" si="34"/>
        <v>87</v>
      </c>
      <c r="BH18" s="22">
        <f t="shared" si="34"/>
        <v>97</v>
      </c>
      <c r="BI18" s="22">
        <f t="shared" si="34"/>
        <v>97</v>
      </c>
      <c r="BJ18" s="22">
        <f t="shared" si="34"/>
        <v>97</v>
      </c>
      <c r="BK18" s="22">
        <f t="shared" si="34"/>
        <v>97</v>
      </c>
      <c r="BL18" s="22">
        <f t="shared" si="34"/>
        <v>97</v>
      </c>
      <c r="BM18" s="22">
        <f t="shared" si="34"/>
        <v>97</v>
      </c>
      <c r="BN18" s="22">
        <f t="shared" si="34"/>
        <v>97</v>
      </c>
      <c r="BO18" s="22">
        <f t="shared" si="34"/>
        <v>97</v>
      </c>
      <c r="BP18" s="22">
        <f t="shared" si="34"/>
        <v>97</v>
      </c>
      <c r="BQ18" s="22">
        <f t="shared" si="34"/>
        <v>97</v>
      </c>
      <c r="BR18" s="22">
        <f t="shared" si="34"/>
        <v>97</v>
      </c>
    </row>
    <row r="19" spans="1:70" ht="16.5">
      <c r="A19" s="81" t="s">
        <v>608</v>
      </c>
      <c r="B19" s="72" t="s">
        <v>609</v>
      </c>
      <c r="C19" s="72" t="s">
        <v>610</v>
      </c>
      <c r="D19" s="72" t="s">
        <v>41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>
        <v>2</v>
      </c>
      <c r="L19" s="2">
        <v>35</v>
      </c>
      <c r="M19" s="4">
        <v>19</v>
      </c>
      <c r="N19" s="61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100">
        <v>22</v>
      </c>
      <c r="V19" s="61">
        <v>14</v>
      </c>
      <c r="W19" s="101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94</v>
      </c>
      <c r="AJ19" s="3">
        <f t="shared" si="1"/>
        <v>15</v>
      </c>
      <c r="AK19" s="5">
        <f t="shared" si="2"/>
        <v>4</v>
      </c>
      <c r="AL19" s="41">
        <f t="shared" ref="AL19:AL40" si="35">AI19</f>
        <v>94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35</v>
      </c>
      <c r="AR19">
        <f t="shared" si="7"/>
        <v>35</v>
      </c>
      <c r="AS19">
        <f t="shared" si="8"/>
        <v>10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>V26</f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6">BD19+LARGE($AO19:$BC19,BE$4)</f>
        <v>70</v>
      </c>
      <c r="BF19" s="22">
        <f t="shared" si="36"/>
        <v>80</v>
      </c>
      <c r="BG19" s="22">
        <f t="shared" si="36"/>
        <v>80</v>
      </c>
      <c r="BH19" s="22">
        <f t="shared" si="36"/>
        <v>80</v>
      </c>
      <c r="BI19" s="22">
        <f t="shared" si="36"/>
        <v>80</v>
      </c>
      <c r="BJ19" s="22">
        <f t="shared" si="36"/>
        <v>80</v>
      </c>
      <c r="BK19" s="22">
        <f t="shared" si="36"/>
        <v>80</v>
      </c>
      <c r="BL19" s="22">
        <f t="shared" si="36"/>
        <v>80</v>
      </c>
      <c r="BM19" s="22">
        <f t="shared" si="36"/>
        <v>80</v>
      </c>
      <c r="BN19" s="22">
        <f t="shared" si="36"/>
        <v>80</v>
      </c>
      <c r="BO19" s="22">
        <f t="shared" si="36"/>
        <v>80</v>
      </c>
      <c r="BP19" s="22">
        <f t="shared" si="36"/>
        <v>80</v>
      </c>
      <c r="BQ19" s="22">
        <f t="shared" si="36"/>
        <v>80</v>
      </c>
      <c r="BR19" s="22">
        <f t="shared" si="36"/>
        <v>80</v>
      </c>
    </row>
    <row r="20" spans="1:70" ht="16.5">
      <c r="A20" s="81" t="s">
        <v>638</v>
      </c>
      <c r="B20" s="72" t="s">
        <v>639</v>
      </c>
      <c r="C20" s="72" t="s">
        <v>640</v>
      </c>
      <c r="D20" s="72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2</v>
      </c>
      <c r="H20" s="2">
        <v>35</v>
      </c>
      <c r="I20" s="36">
        <v>4</v>
      </c>
      <c r="J20" s="2">
        <v>10</v>
      </c>
      <c r="K20" s="4">
        <v>3</v>
      </c>
      <c r="L20" s="2">
        <v>20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>
        <v>3</v>
      </c>
      <c r="AH20" s="2">
        <v>20</v>
      </c>
      <c r="AI20" s="40">
        <f t="shared" si="0"/>
        <v>85</v>
      </c>
      <c r="AJ20" s="3">
        <f t="shared" si="1"/>
        <v>16</v>
      </c>
      <c r="AK20" s="5">
        <f t="shared" si="2"/>
        <v>4</v>
      </c>
      <c r="AL20" s="41">
        <f t="shared" si="35"/>
        <v>85</v>
      </c>
      <c r="AM20" s="33">
        <f t="shared" si="3"/>
        <v>16</v>
      </c>
      <c r="AO20" s="22">
        <f t="shared" si="4"/>
        <v>0</v>
      </c>
      <c r="AP20">
        <f t="shared" si="5"/>
        <v>35</v>
      </c>
      <c r="AQ20">
        <f t="shared" si="6"/>
        <v>10</v>
      </c>
      <c r="AR20">
        <f t="shared" si="7"/>
        <v>20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>V27</f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20</v>
      </c>
      <c r="BD20">
        <f t="shared" si="19"/>
        <v>35</v>
      </c>
      <c r="BE20" s="22">
        <f t="shared" ref="BE20:BR20" si="37">BD20+LARGE($AO20:$BC20,BE$4)</f>
        <v>55</v>
      </c>
      <c r="BF20" s="22">
        <f t="shared" si="37"/>
        <v>75</v>
      </c>
      <c r="BG20" s="22">
        <f t="shared" si="37"/>
        <v>85</v>
      </c>
      <c r="BH20" s="22">
        <f t="shared" si="37"/>
        <v>85</v>
      </c>
      <c r="BI20" s="22">
        <f t="shared" si="37"/>
        <v>85</v>
      </c>
      <c r="BJ20" s="22">
        <f t="shared" si="37"/>
        <v>85</v>
      </c>
      <c r="BK20" s="22">
        <f t="shared" si="37"/>
        <v>85</v>
      </c>
      <c r="BL20" s="22">
        <f t="shared" si="37"/>
        <v>85</v>
      </c>
      <c r="BM20" s="22">
        <f t="shared" si="37"/>
        <v>85</v>
      </c>
      <c r="BN20" s="22">
        <f t="shared" si="37"/>
        <v>85</v>
      </c>
      <c r="BO20" s="22">
        <f t="shared" si="37"/>
        <v>85</v>
      </c>
      <c r="BP20" s="22">
        <f t="shared" si="37"/>
        <v>85</v>
      </c>
      <c r="BQ20" s="22">
        <f t="shared" si="37"/>
        <v>85</v>
      </c>
      <c r="BR20" s="22">
        <f t="shared" si="37"/>
        <v>85</v>
      </c>
    </row>
    <row r="21" spans="1:70" ht="16.5">
      <c r="A21" s="81" t="s">
        <v>641</v>
      </c>
      <c r="B21" s="72" t="s">
        <v>594</v>
      </c>
      <c r="C21" s="72" t="s">
        <v>515</v>
      </c>
      <c r="D21" s="72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>
        <v>2</v>
      </c>
      <c r="L21" s="2">
        <v>35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13</v>
      </c>
      <c r="R21" s="61">
        <v>10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80</v>
      </c>
      <c r="AJ21" s="3">
        <f t="shared" si="1"/>
        <v>17</v>
      </c>
      <c r="AK21" s="5">
        <f t="shared" si="2"/>
        <v>3</v>
      </c>
      <c r="AL21" s="41">
        <f t="shared" si="35"/>
        <v>80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35</v>
      </c>
      <c r="AR21">
        <f t="shared" si="7"/>
        <v>35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0</v>
      </c>
      <c r="AW21">
        <f>V28</f>
        <v>23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35</v>
      </c>
      <c r="BE21" s="22">
        <f t="shared" ref="BE21:BR21" si="38">BD21+LARGE($AO21:$BC21,BE$4)</f>
        <v>70</v>
      </c>
      <c r="BF21" s="22">
        <f t="shared" si="38"/>
        <v>93</v>
      </c>
      <c r="BG21" s="22">
        <f t="shared" si="38"/>
        <v>103</v>
      </c>
      <c r="BH21" s="22">
        <f t="shared" si="38"/>
        <v>103</v>
      </c>
      <c r="BI21" s="22">
        <f t="shared" si="38"/>
        <v>103</v>
      </c>
      <c r="BJ21" s="22">
        <f t="shared" si="38"/>
        <v>103</v>
      </c>
      <c r="BK21" s="22">
        <f t="shared" si="38"/>
        <v>103</v>
      </c>
      <c r="BL21" s="22">
        <f t="shared" si="38"/>
        <v>103</v>
      </c>
      <c r="BM21" s="22">
        <f t="shared" si="38"/>
        <v>103</v>
      </c>
      <c r="BN21" s="22">
        <f t="shared" si="38"/>
        <v>103</v>
      </c>
      <c r="BO21" s="22">
        <f t="shared" si="38"/>
        <v>103</v>
      </c>
      <c r="BP21" s="22">
        <f t="shared" si="38"/>
        <v>103</v>
      </c>
      <c r="BQ21" s="22">
        <f t="shared" si="38"/>
        <v>103</v>
      </c>
      <c r="BR21" s="22">
        <f t="shared" si="38"/>
        <v>103</v>
      </c>
    </row>
    <row r="22" spans="1:70" ht="16.5">
      <c r="A22" s="81" t="s">
        <v>611</v>
      </c>
      <c r="B22" s="72" t="s">
        <v>612</v>
      </c>
      <c r="C22" s="72" t="s">
        <v>613</v>
      </c>
      <c r="D22" s="72" t="s">
        <v>219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7</v>
      </c>
      <c r="R22" s="91">
        <v>14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10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69</v>
      </c>
      <c r="AJ22" s="3">
        <f t="shared" si="1"/>
        <v>18</v>
      </c>
      <c r="AK22" s="5">
        <f t="shared" si="2"/>
        <v>2</v>
      </c>
      <c r="AL22" s="41">
        <f t="shared" si="35"/>
        <v>69</v>
      </c>
      <c r="AM22" s="33">
        <f t="shared" si="3"/>
        <v>18</v>
      </c>
      <c r="AO22" s="22">
        <f t="shared" si="4"/>
        <v>0</v>
      </c>
      <c r="AP22">
        <f t="shared" si="5"/>
        <v>55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14</v>
      </c>
      <c r="AV22">
        <f t="shared" si="11"/>
        <v>0</v>
      </c>
      <c r="AW22">
        <f>V29</f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55</v>
      </c>
      <c r="BE22" s="22">
        <f t="shared" ref="BE22:BR22" si="39">BD22+LARGE($AO22:$BC22,BE$4)</f>
        <v>69</v>
      </c>
      <c r="BF22" s="22">
        <f t="shared" si="39"/>
        <v>69</v>
      </c>
      <c r="BG22" s="22">
        <f t="shared" si="39"/>
        <v>69</v>
      </c>
      <c r="BH22" s="22">
        <f t="shared" si="39"/>
        <v>69</v>
      </c>
      <c r="BI22" s="22">
        <f t="shared" si="39"/>
        <v>69</v>
      </c>
      <c r="BJ22" s="22">
        <f t="shared" si="39"/>
        <v>69</v>
      </c>
      <c r="BK22" s="22">
        <f t="shared" si="39"/>
        <v>69</v>
      </c>
      <c r="BL22" s="22">
        <f t="shared" si="39"/>
        <v>69</v>
      </c>
      <c r="BM22" s="22">
        <f t="shared" si="39"/>
        <v>69</v>
      </c>
      <c r="BN22" s="22">
        <f t="shared" si="39"/>
        <v>69</v>
      </c>
      <c r="BO22" s="22">
        <f t="shared" si="39"/>
        <v>69</v>
      </c>
      <c r="BP22" s="22">
        <f t="shared" si="39"/>
        <v>69</v>
      </c>
      <c r="BQ22" s="22">
        <f t="shared" si="39"/>
        <v>69</v>
      </c>
      <c r="BR22" s="22">
        <f t="shared" si="39"/>
        <v>69</v>
      </c>
    </row>
    <row r="23" spans="1:70" ht="16.5">
      <c r="A23" s="81" t="s">
        <v>614</v>
      </c>
      <c r="B23" s="72" t="s">
        <v>346</v>
      </c>
      <c r="C23" s="72" t="s">
        <v>615</v>
      </c>
      <c r="D23" s="72" t="s">
        <v>219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55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17</v>
      </c>
      <c r="T23" s="91">
        <v>10</v>
      </c>
      <c r="U23" s="46"/>
      <c r="V23" s="65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65</v>
      </c>
      <c r="AJ23" s="3">
        <f t="shared" si="1"/>
        <v>19</v>
      </c>
      <c r="AK23" s="5">
        <f t="shared" si="2"/>
        <v>2</v>
      </c>
      <c r="AL23" s="41">
        <f t="shared" si="35"/>
        <v>65</v>
      </c>
      <c r="AM23" s="33">
        <f t="shared" si="3"/>
        <v>19</v>
      </c>
      <c r="AO23" s="22">
        <f t="shared" si="4"/>
        <v>0</v>
      </c>
      <c r="AP23">
        <f t="shared" si="5"/>
        <v>55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10</v>
      </c>
      <c r="AW23" t="e">
        <f>#REF!</f>
        <v>#REF!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80" t="s">
        <v>1382</v>
      </c>
      <c r="B24" s="32" t="s">
        <v>809</v>
      </c>
      <c r="C24" s="32" t="s">
        <v>1206</v>
      </c>
      <c r="D24" s="32" t="s">
        <v>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1</v>
      </c>
      <c r="L24" s="2">
        <v>55</v>
      </c>
      <c r="M24" s="4">
        <v>24</v>
      </c>
      <c r="N24" s="61">
        <v>10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10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65</v>
      </c>
      <c r="AJ24" s="3">
        <f t="shared" si="1"/>
        <v>19</v>
      </c>
      <c r="AK24" s="5">
        <f t="shared" si="2"/>
        <v>2</v>
      </c>
      <c r="AL24" s="41">
        <f t="shared" si="35"/>
        <v>65</v>
      </c>
      <c r="AM24" s="33">
        <f t="shared" si="3"/>
        <v>19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55</v>
      </c>
      <c r="AS24">
        <f t="shared" si="8"/>
        <v>10</v>
      </c>
      <c r="AT24">
        <f t="shared" si="9"/>
        <v>0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0" t="s">
        <v>1440</v>
      </c>
      <c r="B25" s="32" t="s">
        <v>740</v>
      </c>
      <c r="C25" s="32" t="s">
        <v>741</v>
      </c>
      <c r="D25" s="32" t="s">
        <v>21</v>
      </c>
      <c r="E25" s="6">
        <v>5</v>
      </c>
      <c r="F25" s="2">
        <v>20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11</v>
      </c>
      <c r="N25" s="61">
        <v>21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91">
        <v>10</v>
      </c>
      <c r="S25" s="46">
        <v>12</v>
      </c>
      <c r="T25" s="91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61</v>
      </c>
      <c r="AJ25" s="3">
        <f t="shared" si="1"/>
        <v>21</v>
      </c>
      <c r="AK25" s="5">
        <f t="shared" si="2"/>
        <v>4</v>
      </c>
      <c r="AL25" s="41">
        <f t="shared" si="35"/>
        <v>61</v>
      </c>
      <c r="AM25" s="33">
        <f t="shared" si="3"/>
        <v>21</v>
      </c>
      <c r="AO25" s="22">
        <f t="shared" si="4"/>
        <v>20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21</v>
      </c>
      <c r="AT25">
        <f t="shared" si="9"/>
        <v>0</v>
      </c>
      <c r="AU25">
        <f t="shared" si="10"/>
        <v>10</v>
      </c>
      <c r="AV25">
        <f t="shared" si="11"/>
        <v>10</v>
      </c>
      <c r="AW25" t="e">
        <f>#REF!</f>
        <v>#REF!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 t="e">
        <f t="shared" si="19"/>
        <v>#REF!</v>
      </c>
      <c r="BE25" s="22" t="e">
        <f t="shared" ref="BE25:BR25" si="42">BD25+LARGE($AO25:$BC25,BE$4)</f>
        <v>#REF!</v>
      </c>
      <c r="BF25" s="22" t="e">
        <f t="shared" si="42"/>
        <v>#REF!</v>
      </c>
      <c r="BG25" s="22" t="e">
        <f t="shared" si="42"/>
        <v>#REF!</v>
      </c>
      <c r="BH25" s="22" t="e">
        <f t="shared" si="42"/>
        <v>#REF!</v>
      </c>
      <c r="BI25" s="22" t="e">
        <f t="shared" si="42"/>
        <v>#REF!</v>
      </c>
      <c r="BJ25" s="22" t="e">
        <f t="shared" si="42"/>
        <v>#REF!</v>
      </c>
      <c r="BK25" s="22" t="e">
        <f t="shared" si="42"/>
        <v>#REF!</v>
      </c>
      <c r="BL25" s="22" t="e">
        <f t="shared" si="42"/>
        <v>#REF!</v>
      </c>
      <c r="BM25" s="22" t="e">
        <f t="shared" si="42"/>
        <v>#REF!</v>
      </c>
      <c r="BN25" s="22" t="e">
        <f t="shared" si="42"/>
        <v>#REF!</v>
      </c>
      <c r="BO25" s="22" t="e">
        <f t="shared" si="42"/>
        <v>#REF!</v>
      </c>
      <c r="BP25" s="22" t="e">
        <f t="shared" si="42"/>
        <v>#REF!</v>
      </c>
      <c r="BQ25" s="22" t="e">
        <f t="shared" si="42"/>
        <v>#REF!</v>
      </c>
      <c r="BR25" s="22" t="e">
        <f t="shared" si="42"/>
        <v>#REF!</v>
      </c>
    </row>
    <row r="26" spans="1:70" ht="16.5">
      <c r="A26" s="14" t="s">
        <v>1860</v>
      </c>
      <c r="B26" s="32" t="s">
        <v>252</v>
      </c>
      <c r="C26" s="32" t="s">
        <v>1861</v>
      </c>
      <c r="D26" s="32" t="s">
        <v>42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94">
        <v>1</v>
      </c>
      <c r="AH26" s="2">
        <v>55</v>
      </c>
      <c r="AI26" s="40">
        <f t="shared" si="0"/>
        <v>55</v>
      </c>
      <c r="AJ26" s="3">
        <f t="shared" si="1"/>
        <v>22</v>
      </c>
      <c r="AK26" s="5">
        <f t="shared" si="2"/>
        <v>1</v>
      </c>
      <c r="AL26" s="41">
        <f t="shared" si="35"/>
        <v>55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 t="e">
        <f>#REF!</f>
        <v>#REF!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55</v>
      </c>
      <c r="BD26" t="e">
        <f t="shared" si="19"/>
        <v>#REF!</v>
      </c>
      <c r="BE26" s="22" t="e">
        <f t="shared" ref="BE26:BR26" si="43">BD26+LARGE($AO26:$BC26,BE$4)</f>
        <v>#REF!</v>
      </c>
      <c r="BF26" s="22" t="e">
        <f t="shared" si="43"/>
        <v>#REF!</v>
      </c>
      <c r="BG26" s="22" t="e">
        <f t="shared" si="43"/>
        <v>#REF!</v>
      </c>
      <c r="BH26" s="22" t="e">
        <f t="shared" si="43"/>
        <v>#REF!</v>
      </c>
      <c r="BI26" s="22" t="e">
        <f t="shared" si="43"/>
        <v>#REF!</v>
      </c>
      <c r="BJ26" s="22" t="e">
        <f t="shared" si="43"/>
        <v>#REF!</v>
      </c>
      <c r="BK26" s="22" t="e">
        <f t="shared" si="43"/>
        <v>#REF!</v>
      </c>
      <c r="BL26" s="22" t="e">
        <f t="shared" si="43"/>
        <v>#REF!</v>
      </c>
      <c r="BM26" s="22" t="e">
        <f t="shared" si="43"/>
        <v>#REF!</v>
      </c>
      <c r="BN26" s="22" t="e">
        <f t="shared" si="43"/>
        <v>#REF!</v>
      </c>
      <c r="BO26" s="22" t="e">
        <f t="shared" si="43"/>
        <v>#REF!</v>
      </c>
      <c r="BP26" s="22" t="e">
        <f t="shared" si="43"/>
        <v>#REF!</v>
      </c>
      <c r="BQ26" s="22" t="e">
        <f t="shared" si="43"/>
        <v>#REF!</v>
      </c>
      <c r="BR26" s="22" t="e">
        <f t="shared" si="43"/>
        <v>#REF!</v>
      </c>
    </row>
    <row r="27" spans="1:70" ht="16.5">
      <c r="A27" s="81" t="s">
        <v>645</v>
      </c>
      <c r="B27" s="72" t="s">
        <v>646</v>
      </c>
      <c r="C27" s="72" t="s">
        <v>647</v>
      </c>
      <c r="D27" s="72" t="s">
        <v>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5</v>
      </c>
      <c r="N27" s="61">
        <v>35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>
        <v>7</v>
      </c>
      <c r="T27" s="91">
        <v>14</v>
      </c>
      <c r="U27" s="46"/>
      <c r="V27" s="65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49</v>
      </c>
      <c r="AJ27" s="3">
        <f t="shared" si="1"/>
        <v>23</v>
      </c>
      <c r="AK27" s="5">
        <f t="shared" si="2"/>
        <v>2</v>
      </c>
      <c r="AL27" s="41">
        <f t="shared" si="35"/>
        <v>49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35</v>
      </c>
      <c r="AT27">
        <f t="shared" si="9"/>
        <v>0</v>
      </c>
      <c r="AU27">
        <f t="shared" si="10"/>
        <v>0</v>
      </c>
      <c r="AV27">
        <f t="shared" si="11"/>
        <v>14</v>
      </c>
      <c r="AW27" t="e">
        <f>#REF!</f>
        <v>#REF!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 t="e">
        <f t="shared" si="19"/>
        <v>#REF!</v>
      </c>
      <c r="BE27" s="22" t="e">
        <f t="shared" ref="BE27:BR27" si="44">BD27+LARGE($AO27:$BC27,BE$4)</f>
        <v>#REF!</v>
      </c>
      <c r="BF27" s="22" t="e">
        <f t="shared" si="44"/>
        <v>#REF!</v>
      </c>
      <c r="BG27" s="22" t="e">
        <f t="shared" si="44"/>
        <v>#REF!</v>
      </c>
      <c r="BH27" s="22" t="e">
        <f t="shared" si="44"/>
        <v>#REF!</v>
      </c>
      <c r="BI27" s="22" t="e">
        <f t="shared" si="44"/>
        <v>#REF!</v>
      </c>
      <c r="BJ27" s="22" t="e">
        <f t="shared" si="44"/>
        <v>#REF!</v>
      </c>
      <c r="BK27" s="22" t="e">
        <f t="shared" si="44"/>
        <v>#REF!</v>
      </c>
      <c r="BL27" s="22" t="e">
        <f t="shared" si="44"/>
        <v>#REF!</v>
      </c>
      <c r="BM27" s="22" t="e">
        <f t="shared" si="44"/>
        <v>#REF!</v>
      </c>
      <c r="BN27" s="22" t="e">
        <f t="shared" si="44"/>
        <v>#REF!</v>
      </c>
      <c r="BO27" s="22" t="e">
        <f t="shared" si="44"/>
        <v>#REF!</v>
      </c>
      <c r="BP27" s="22" t="e">
        <f t="shared" si="44"/>
        <v>#REF!</v>
      </c>
      <c r="BQ27" s="22" t="e">
        <f t="shared" si="44"/>
        <v>#REF!</v>
      </c>
      <c r="BR27" s="22" t="e">
        <f t="shared" si="44"/>
        <v>#REF!</v>
      </c>
    </row>
    <row r="28" spans="1:70" ht="16.5">
      <c r="A28" s="81" t="s">
        <v>648</v>
      </c>
      <c r="B28" s="72" t="s">
        <v>649</v>
      </c>
      <c r="C28" s="72" t="s">
        <v>650</v>
      </c>
      <c r="D28" s="72" t="s">
        <v>19</v>
      </c>
      <c r="E28" s="6">
        <v>5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8</v>
      </c>
      <c r="R28" s="91">
        <v>12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12</v>
      </c>
      <c r="V28" s="61">
        <v>23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45</v>
      </c>
      <c r="AJ28" s="3">
        <f t="shared" si="1"/>
        <v>24</v>
      </c>
      <c r="AK28" s="5">
        <f t="shared" si="2"/>
        <v>3</v>
      </c>
      <c r="AL28" s="41">
        <f t="shared" si="35"/>
        <v>45</v>
      </c>
      <c r="AM28" s="33">
        <f t="shared" si="3"/>
        <v>24</v>
      </c>
      <c r="AO28" s="22">
        <f t="shared" si="4"/>
        <v>10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12</v>
      </c>
      <c r="AV28">
        <f t="shared" si="11"/>
        <v>0</v>
      </c>
      <c r="AW28" t="e">
        <f>#REF!</f>
        <v>#REF!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 t="e">
        <f t="shared" si="19"/>
        <v>#REF!</v>
      </c>
      <c r="BE28" s="22" t="e">
        <f t="shared" ref="BE28:BR28" si="45">BD28+LARGE($AO28:$BC28,BE$4)</f>
        <v>#REF!</v>
      </c>
      <c r="BF28" s="22" t="e">
        <f t="shared" si="45"/>
        <v>#REF!</v>
      </c>
      <c r="BG28" s="22" t="e">
        <f t="shared" si="45"/>
        <v>#REF!</v>
      </c>
      <c r="BH28" s="22" t="e">
        <f t="shared" si="45"/>
        <v>#REF!</v>
      </c>
      <c r="BI28" s="22" t="e">
        <f t="shared" si="45"/>
        <v>#REF!</v>
      </c>
      <c r="BJ28" s="22" t="e">
        <f t="shared" si="45"/>
        <v>#REF!</v>
      </c>
      <c r="BK28" s="22" t="e">
        <f t="shared" si="45"/>
        <v>#REF!</v>
      </c>
      <c r="BL28" s="22" t="e">
        <f t="shared" si="45"/>
        <v>#REF!</v>
      </c>
      <c r="BM28" s="22" t="e">
        <f t="shared" si="45"/>
        <v>#REF!</v>
      </c>
      <c r="BN28" s="22" t="e">
        <f t="shared" si="45"/>
        <v>#REF!</v>
      </c>
      <c r="BO28" s="22" t="e">
        <f t="shared" si="45"/>
        <v>#REF!</v>
      </c>
      <c r="BP28" s="22" t="e">
        <f t="shared" si="45"/>
        <v>#REF!</v>
      </c>
      <c r="BQ28" s="22" t="e">
        <f t="shared" si="45"/>
        <v>#REF!</v>
      </c>
      <c r="BR28" s="22" t="e">
        <f t="shared" si="45"/>
        <v>#REF!</v>
      </c>
    </row>
    <row r="29" spans="1:70" ht="16.5">
      <c r="A29" s="80" t="s">
        <v>1383</v>
      </c>
      <c r="B29" s="32" t="s">
        <v>1375</v>
      </c>
      <c r="C29" s="32" t="s">
        <v>1295</v>
      </c>
      <c r="D29" s="32" t="s">
        <v>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8</v>
      </c>
      <c r="N29" s="91">
        <v>27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8</v>
      </c>
      <c r="T29" s="91">
        <v>12</v>
      </c>
      <c r="U29" s="46"/>
      <c r="V29" s="65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39</v>
      </c>
      <c r="AJ29" s="3">
        <f t="shared" si="1"/>
        <v>25</v>
      </c>
      <c r="AK29" s="5">
        <f t="shared" si="2"/>
        <v>2</v>
      </c>
      <c r="AL29" s="41">
        <f t="shared" si="35"/>
        <v>39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27</v>
      </c>
      <c r="AT29">
        <f t="shared" si="9"/>
        <v>0</v>
      </c>
      <c r="AU29">
        <f t="shared" si="10"/>
        <v>0</v>
      </c>
      <c r="AV29">
        <f t="shared" si="11"/>
        <v>12</v>
      </c>
      <c r="AW29" t="e">
        <f>#REF!</f>
        <v>#REF!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 t="e">
        <f t="shared" si="19"/>
        <v>#REF!</v>
      </c>
      <c r="BE29" s="22" t="e">
        <f t="shared" ref="BE29:BR29" si="46">BD29+LARGE($AO29:$BC29,BE$4)</f>
        <v>#REF!</v>
      </c>
      <c r="BF29" s="22" t="e">
        <f t="shared" si="46"/>
        <v>#REF!</v>
      </c>
      <c r="BG29" s="22" t="e">
        <f t="shared" si="46"/>
        <v>#REF!</v>
      </c>
      <c r="BH29" s="22" t="e">
        <f t="shared" si="46"/>
        <v>#REF!</v>
      </c>
      <c r="BI29" s="22" t="e">
        <f t="shared" si="46"/>
        <v>#REF!</v>
      </c>
      <c r="BJ29" s="22" t="e">
        <f t="shared" si="46"/>
        <v>#REF!</v>
      </c>
      <c r="BK29" s="22" t="e">
        <f t="shared" si="46"/>
        <v>#REF!</v>
      </c>
      <c r="BL29" s="22" t="e">
        <f t="shared" si="46"/>
        <v>#REF!</v>
      </c>
      <c r="BM29" s="22" t="e">
        <f t="shared" si="46"/>
        <v>#REF!</v>
      </c>
      <c r="BN29" s="22" t="e">
        <f t="shared" si="46"/>
        <v>#REF!</v>
      </c>
      <c r="BO29" s="22" t="e">
        <f t="shared" si="46"/>
        <v>#REF!</v>
      </c>
      <c r="BP29" s="22" t="e">
        <f t="shared" si="46"/>
        <v>#REF!</v>
      </c>
      <c r="BQ29" s="22" t="e">
        <f t="shared" si="46"/>
        <v>#REF!</v>
      </c>
      <c r="BR29" s="22" t="e">
        <f t="shared" si="46"/>
        <v>#REF!</v>
      </c>
    </row>
    <row r="30" spans="1:70" ht="16.5">
      <c r="A30" s="80" t="s">
        <v>1387</v>
      </c>
      <c r="B30" s="32" t="s">
        <v>1378</v>
      </c>
      <c r="C30" s="32" t="s">
        <v>1287</v>
      </c>
      <c r="D30" s="32" t="s">
        <v>42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18</v>
      </c>
      <c r="N30" s="91">
        <v>11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17</v>
      </c>
      <c r="T30" s="91">
        <v>10</v>
      </c>
      <c r="U30" s="46">
        <v>23</v>
      </c>
      <c r="V30" s="61">
        <v>13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34</v>
      </c>
      <c r="AJ30" s="3">
        <f t="shared" si="1"/>
        <v>26</v>
      </c>
      <c r="AK30" s="5">
        <f t="shared" si="2"/>
        <v>3</v>
      </c>
      <c r="AL30" s="41">
        <f t="shared" si="35"/>
        <v>34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11</v>
      </c>
      <c r="AT30">
        <f t="shared" si="9"/>
        <v>0</v>
      </c>
      <c r="AU30">
        <f t="shared" si="10"/>
        <v>0</v>
      </c>
      <c r="AV30">
        <f t="shared" si="11"/>
        <v>10</v>
      </c>
      <c r="AW30">
        <f t="shared" si="12"/>
        <v>13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13</v>
      </c>
      <c r="BE30" s="22">
        <f t="shared" ref="BE30:BR30" si="47">BD30+LARGE($AO30:$BC30,BE$4)</f>
        <v>24</v>
      </c>
      <c r="BF30" s="22">
        <f t="shared" si="47"/>
        <v>34</v>
      </c>
      <c r="BG30" s="22">
        <f t="shared" si="47"/>
        <v>34</v>
      </c>
      <c r="BH30" s="22">
        <f t="shared" si="47"/>
        <v>34</v>
      </c>
      <c r="BI30" s="22">
        <f t="shared" si="47"/>
        <v>34</v>
      </c>
      <c r="BJ30" s="22">
        <f t="shared" si="47"/>
        <v>34</v>
      </c>
      <c r="BK30" s="22">
        <f t="shared" si="47"/>
        <v>34</v>
      </c>
      <c r="BL30" s="22">
        <f t="shared" si="47"/>
        <v>34</v>
      </c>
      <c r="BM30" s="22">
        <f t="shared" si="47"/>
        <v>34</v>
      </c>
      <c r="BN30" s="22">
        <f t="shared" si="47"/>
        <v>34</v>
      </c>
      <c r="BO30" s="22">
        <f t="shared" si="47"/>
        <v>34</v>
      </c>
      <c r="BP30" s="22">
        <f t="shared" si="47"/>
        <v>34</v>
      </c>
      <c r="BQ30" s="22">
        <f t="shared" si="47"/>
        <v>34</v>
      </c>
      <c r="BR30" s="22">
        <f t="shared" si="47"/>
        <v>34</v>
      </c>
    </row>
    <row r="31" spans="1:70" ht="16.5">
      <c r="A31" s="81" t="s">
        <v>616</v>
      </c>
      <c r="B31" s="72" t="s">
        <v>617</v>
      </c>
      <c r="C31" s="72" t="s">
        <v>618</v>
      </c>
      <c r="D31" s="72" t="s">
        <v>219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>
        <v>16</v>
      </c>
      <c r="T31" s="91">
        <v>10</v>
      </c>
      <c r="U31" s="46">
        <v>29</v>
      </c>
      <c r="V31" s="61"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6</v>
      </c>
      <c r="Z31" s="2">
        <v>10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27</v>
      </c>
      <c r="AK31" s="5">
        <f t="shared" si="2"/>
        <v>4</v>
      </c>
      <c r="AL31" s="41">
        <f t="shared" si="35"/>
        <v>30</v>
      </c>
      <c r="AM31" s="33">
        <f t="shared" si="3"/>
        <v>27</v>
      </c>
      <c r="AO31" s="22">
        <f t="shared" si="4"/>
        <v>0</v>
      </c>
      <c r="AP31">
        <f t="shared" si="5"/>
        <v>10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10</v>
      </c>
      <c r="AW31">
        <f t="shared" si="12"/>
        <v>0</v>
      </c>
      <c r="AX31">
        <f t="shared" si="13"/>
        <v>0</v>
      </c>
      <c r="AY31">
        <f t="shared" si="14"/>
        <v>10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10</v>
      </c>
      <c r="BE31" s="22">
        <f t="shared" ref="BE31:BR31" si="48">BD31+LARGE($AO31:$BC31,BE$4)</f>
        <v>20</v>
      </c>
      <c r="BF31" s="22">
        <f t="shared" si="48"/>
        <v>30</v>
      </c>
      <c r="BG31" s="22">
        <f t="shared" si="48"/>
        <v>30</v>
      </c>
      <c r="BH31" s="22">
        <f t="shared" si="48"/>
        <v>30</v>
      </c>
      <c r="BI31" s="22">
        <f t="shared" si="48"/>
        <v>30</v>
      </c>
      <c r="BJ31" s="22">
        <f t="shared" si="48"/>
        <v>30</v>
      </c>
      <c r="BK31" s="22">
        <f t="shared" si="48"/>
        <v>30</v>
      </c>
      <c r="BL31" s="22">
        <f t="shared" si="48"/>
        <v>30</v>
      </c>
      <c r="BM31" s="22">
        <f t="shared" si="48"/>
        <v>30</v>
      </c>
      <c r="BN31" s="22">
        <f t="shared" si="48"/>
        <v>30</v>
      </c>
      <c r="BO31" s="22">
        <f t="shared" si="48"/>
        <v>30</v>
      </c>
      <c r="BP31" s="22">
        <f t="shared" si="48"/>
        <v>30</v>
      </c>
      <c r="BQ31" s="22">
        <f t="shared" si="48"/>
        <v>30</v>
      </c>
      <c r="BR31" s="22">
        <f t="shared" si="48"/>
        <v>30</v>
      </c>
    </row>
    <row r="32" spans="1:70" ht="16.5">
      <c r="A32" s="80" t="s">
        <v>1441</v>
      </c>
      <c r="B32" s="32" t="s">
        <v>770</v>
      </c>
      <c r="C32" s="32" t="s">
        <v>771</v>
      </c>
      <c r="D32" s="32" t="s">
        <v>25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4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20</v>
      </c>
      <c r="N32" s="91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17</v>
      </c>
      <c r="R32" s="91">
        <v>10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65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30</v>
      </c>
      <c r="AJ32" s="3">
        <f t="shared" si="1"/>
        <v>27</v>
      </c>
      <c r="AK32" s="5">
        <f t="shared" si="2"/>
        <v>3</v>
      </c>
      <c r="AL32" s="41">
        <f t="shared" si="35"/>
        <v>30</v>
      </c>
      <c r="AM32" s="33">
        <f t="shared" si="3"/>
        <v>27</v>
      </c>
      <c r="AO32" s="22">
        <f t="shared" si="4"/>
        <v>0</v>
      </c>
      <c r="AP32">
        <f t="shared" si="5"/>
        <v>10</v>
      </c>
      <c r="AQ32">
        <f t="shared" si="6"/>
        <v>0</v>
      </c>
      <c r="AR32">
        <f t="shared" si="7"/>
        <v>0</v>
      </c>
      <c r="AS32">
        <f t="shared" si="8"/>
        <v>10</v>
      </c>
      <c r="AT32">
        <f t="shared" si="9"/>
        <v>0</v>
      </c>
      <c r="AU32">
        <f t="shared" si="10"/>
        <v>10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10</v>
      </c>
      <c r="BE32" s="22">
        <f t="shared" ref="BE32:BR32" si="49">BD32+LARGE($AO32:$BC32,BE$4)</f>
        <v>20</v>
      </c>
      <c r="BF32" s="22">
        <f t="shared" si="49"/>
        <v>30</v>
      </c>
      <c r="BG32" s="22">
        <f t="shared" si="49"/>
        <v>30</v>
      </c>
      <c r="BH32" s="22">
        <f t="shared" si="49"/>
        <v>30</v>
      </c>
      <c r="BI32" s="22">
        <f t="shared" si="49"/>
        <v>30</v>
      </c>
      <c r="BJ32" s="22">
        <f t="shared" si="49"/>
        <v>30</v>
      </c>
      <c r="BK32" s="22">
        <f t="shared" si="49"/>
        <v>30</v>
      </c>
      <c r="BL32" s="22">
        <f t="shared" si="49"/>
        <v>30</v>
      </c>
      <c r="BM32" s="22">
        <f t="shared" si="49"/>
        <v>30</v>
      </c>
      <c r="BN32" s="22">
        <f t="shared" si="49"/>
        <v>30</v>
      </c>
      <c r="BO32" s="22">
        <f t="shared" si="49"/>
        <v>30</v>
      </c>
      <c r="BP32" s="22">
        <f t="shared" si="49"/>
        <v>30</v>
      </c>
      <c r="BQ32" s="22">
        <f t="shared" si="49"/>
        <v>30</v>
      </c>
      <c r="BR32" s="22">
        <f t="shared" si="49"/>
        <v>30</v>
      </c>
    </row>
    <row r="33" spans="1:70" ht="16.5">
      <c r="A33" s="81" t="s">
        <v>621</v>
      </c>
      <c r="B33" s="72" t="s">
        <v>622</v>
      </c>
      <c r="C33" s="72" t="s">
        <v>623</v>
      </c>
      <c r="D33" s="72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16</v>
      </c>
      <c r="N33" s="91">
        <v>13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12</v>
      </c>
      <c r="R33" s="91">
        <v>10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65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23</v>
      </c>
      <c r="AJ33" s="3">
        <f t="shared" si="1"/>
        <v>29</v>
      </c>
      <c r="AK33" s="5">
        <f t="shared" si="2"/>
        <v>2</v>
      </c>
      <c r="AL33" s="41">
        <f t="shared" si="35"/>
        <v>23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13</v>
      </c>
      <c r="AT33">
        <f t="shared" si="9"/>
        <v>0</v>
      </c>
      <c r="AU33">
        <f t="shared" si="10"/>
        <v>10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13</v>
      </c>
      <c r="BE33" s="22">
        <f t="shared" ref="BE33:BR33" si="50">BD33+LARGE($AO33:$BC33,BE$4)</f>
        <v>23</v>
      </c>
      <c r="BF33" s="22">
        <f t="shared" si="50"/>
        <v>23</v>
      </c>
      <c r="BG33" s="22">
        <f t="shared" si="50"/>
        <v>23</v>
      </c>
      <c r="BH33" s="22">
        <f t="shared" si="50"/>
        <v>23</v>
      </c>
      <c r="BI33" s="22">
        <f t="shared" si="50"/>
        <v>23</v>
      </c>
      <c r="BJ33" s="22">
        <f t="shared" si="50"/>
        <v>23</v>
      </c>
      <c r="BK33" s="22">
        <f t="shared" si="50"/>
        <v>23</v>
      </c>
      <c r="BL33" s="22">
        <f t="shared" si="50"/>
        <v>23</v>
      </c>
      <c r="BM33" s="22">
        <f t="shared" si="50"/>
        <v>23</v>
      </c>
      <c r="BN33" s="22">
        <f t="shared" si="50"/>
        <v>23</v>
      </c>
      <c r="BO33" s="22">
        <f t="shared" si="50"/>
        <v>23</v>
      </c>
      <c r="BP33" s="22">
        <f t="shared" si="50"/>
        <v>23</v>
      </c>
      <c r="BQ33" s="22">
        <f t="shared" si="50"/>
        <v>23</v>
      </c>
      <c r="BR33" s="22">
        <f t="shared" si="50"/>
        <v>23</v>
      </c>
    </row>
    <row r="34" spans="1:70" ht="16.5">
      <c r="A34" s="81" t="s">
        <v>590</v>
      </c>
      <c r="B34" s="72" t="s">
        <v>591</v>
      </c>
      <c r="C34" s="72" t="s">
        <v>592</v>
      </c>
      <c r="D34" s="72" t="s">
        <v>219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5</v>
      </c>
      <c r="Z34" s="2">
        <v>20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30</v>
      </c>
      <c r="AK34" s="5">
        <f t="shared" si="2"/>
        <v>1</v>
      </c>
      <c r="AL34" s="41">
        <f t="shared" si="35"/>
        <v>20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20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20</v>
      </c>
      <c r="BE34" s="22">
        <f t="shared" ref="BE34:BR34" si="51">BD34+LARGE($AO34:$BC34,BE$4)</f>
        <v>20</v>
      </c>
      <c r="BF34" s="22">
        <f t="shared" si="51"/>
        <v>20</v>
      </c>
      <c r="BG34" s="22">
        <f t="shared" si="51"/>
        <v>20</v>
      </c>
      <c r="BH34" s="22">
        <f t="shared" si="51"/>
        <v>20</v>
      </c>
      <c r="BI34" s="22">
        <f t="shared" si="51"/>
        <v>20</v>
      </c>
      <c r="BJ34" s="22">
        <f t="shared" si="51"/>
        <v>20</v>
      </c>
      <c r="BK34" s="22">
        <f t="shared" si="51"/>
        <v>20</v>
      </c>
      <c r="BL34" s="22">
        <f t="shared" si="51"/>
        <v>20</v>
      </c>
      <c r="BM34" s="22">
        <f t="shared" si="51"/>
        <v>20</v>
      </c>
      <c r="BN34" s="22">
        <f t="shared" si="51"/>
        <v>20</v>
      </c>
      <c r="BO34" s="22">
        <f t="shared" si="51"/>
        <v>20</v>
      </c>
      <c r="BP34" s="22">
        <f t="shared" si="51"/>
        <v>20</v>
      </c>
      <c r="BQ34" s="22">
        <f t="shared" si="51"/>
        <v>20</v>
      </c>
      <c r="BR34" s="22">
        <f t="shared" si="51"/>
        <v>20</v>
      </c>
    </row>
    <row r="35" spans="1:70" ht="16.5">
      <c r="A35" s="80" t="s">
        <v>1498</v>
      </c>
      <c r="B35" s="32" t="s">
        <v>675</v>
      </c>
      <c r="C35" s="32" t="s">
        <v>1497</v>
      </c>
      <c r="D35" s="32" t="s">
        <v>106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21</v>
      </c>
      <c r="N35" s="91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16</v>
      </c>
      <c r="R35" s="91">
        <v>10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30</v>
      </c>
      <c r="AK35" s="5">
        <f t="shared" si="2"/>
        <v>2</v>
      </c>
      <c r="AL35" s="41">
        <f t="shared" si="35"/>
        <v>20</v>
      </c>
      <c r="AM35" s="33">
        <f t="shared" si="3"/>
        <v>30</v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10</v>
      </c>
      <c r="AT35">
        <f t="shared" si="9"/>
        <v>0</v>
      </c>
      <c r="AU35">
        <f t="shared" si="10"/>
        <v>10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10</v>
      </c>
      <c r="BE35" s="22">
        <f t="shared" ref="BE35:BR35" si="52">BD35+LARGE($AO35:$BC35,BE$4)</f>
        <v>20</v>
      </c>
      <c r="BF35" s="22">
        <f t="shared" si="52"/>
        <v>20</v>
      </c>
      <c r="BG35" s="22">
        <f t="shared" si="52"/>
        <v>20</v>
      </c>
      <c r="BH35" s="22">
        <f t="shared" si="52"/>
        <v>20</v>
      </c>
      <c r="BI35" s="22">
        <f t="shared" si="52"/>
        <v>20</v>
      </c>
      <c r="BJ35" s="22">
        <f t="shared" si="52"/>
        <v>20</v>
      </c>
      <c r="BK35" s="22">
        <f t="shared" si="52"/>
        <v>20</v>
      </c>
      <c r="BL35" s="22">
        <f t="shared" si="52"/>
        <v>20</v>
      </c>
      <c r="BM35" s="22">
        <f t="shared" si="52"/>
        <v>20</v>
      </c>
      <c r="BN35" s="22">
        <f t="shared" si="52"/>
        <v>20</v>
      </c>
      <c r="BO35" s="22">
        <f t="shared" si="52"/>
        <v>20</v>
      </c>
      <c r="BP35" s="22">
        <f t="shared" si="52"/>
        <v>20</v>
      </c>
      <c r="BQ35" s="22">
        <f t="shared" si="52"/>
        <v>20</v>
      </c>
      <c r="BR35" s="22">
        <f t="shared" si="52"/>
        <v>20</v>
      </c>
    </row>
    <row r="36" spans="1:70" ht="16.5">
      <c r="A36" s="81" t="s">
        <v>607</v>
      </c>
      <c r="B36" s="72" t="s">
        <v>318</v>
      </c>
      <c r="C36" s="72" t="s">
        <v>363</v>
      </c>
      <c r="D36" s="72" t="s">
        <v>54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>
        <v>6</v>
      </c>
      <c r="AB36" s="91">
        <v>16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16</v>
      </c>
      <c r="AJ36" s="3">
        <f t="shared" si="1"/>
        <v>32</v>
      </c>
      <c r="AK36" s="5">
        <f t="shared" si="2"/>
        <v>1</v>
      </c>
      <c r="AL36" s="41">
        <f t="shared" si="35"/>
        <v>16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16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16</v>
      </c>
      <c r="BE36" s="22">
        <f t="shared" ref="BE36:BR36" si="53">BD36+LARGE($AO36:$BC36,BE$4)</f>
        <v>16</v>
      </c>
      <c r="BF36" s="22">
        <f t="shared" si="53"/>
        <v>16</v>
      </c>
      <c r="BG36" s="22">
        <f t="shared" si="53"/>
        <v>16</v>
      </c>
      <c r="BH36" s="22">
        <f t="shared" si="53"/>
        <v>16</v>
      </c>
      <c r="BI36" s="22">
        <f t="shared" si="53"/>
        <v>16</v>
      </c>
      <c r="BJ36" s="22">
        <f t="shared" si="53"/>
        <v>16</v>
      </c>
      <c r="BK36" s="22">
        <f t="shared" si="53"/>
        <v>16</v>
      </c>
      <c r="BL36" s="22">
        <f t="shared" si="53"/>
        <v>16</v>
      </c>
      <c r="BM36" s="22">
        <f t="shared" si="53"/>
        <v>16</v>
      </c>
      <c r="BN36" s="22">
        <f t="shared" si="53"/>
        <v>16</v>
      </c>
      <c r="BO36" s="22">
        <f t="shared" si="53"/>
        <v>16</v>
      </c>
      <c r="BP36" s="22">
        <f t="shared" si="53"/>
        <v>16</v>
      </c>
      <c r="BQ36" s="22">
        <f t="shared" si="53"/>
        <v>16</v>
      </c>
      <c r="BR36" s="22">
        <f t="shared" si="53"/>
        <v>16</v>
      </c>
    </row>
    <row r="37" spans="1:70" ht="16.5">
      <c r="A37" s="80" t="s">
        <v>1386</v>
      </c>
      <c r="B37" s="32" t="s">
        <v>1377</v>
      </c>
      <c r="C37" s="32" t="s">
        <v>1281</v>
      </c>
      <c r="D37" s="32" t="s">
        <v>18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14</v>
      </c>
      <c r="N37" s="91">
        <v>15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15</v>
      </c>
      <c r="AJ37" s="3">
        <f t="shared" ref="AJ37:AJ68" si="55">IF(AI37&lt;&gt;0,RANK(AI37,$AI$5:$AI$72),"")</f>
        <v>33</v>
      </c>
      <c r="AK37" s="5">
        <f t="shared" ref="AK37:AK68" si="56">COUNTA(E37,G37,I37,K37,M37,O37,Q37,S37,U37,W37,Y37,AA37,AC37,AE37,AG37)</f>
        <v>1</v>
      </c>
      <c r="AL37" s="41">
        <f t="shared" si="35"/>
        <v>15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15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15</v>
      </c>
      <c r="BE37" s="22">
        <f t="shared" ref="BE37:BR37" si="74">BD37+LARGE($AO37:$BC37,BE$4)</f>
        <v>15</v>
      </c>
      <c r="BF37" s="22">
        <f t="shared" si="74"/>
        <v>15</v>
      </c>
      <c r="BG37" s="22">
        <f t="shared" si="74"/>
        <v>15</v>
      </c>
      <c r="BH37" s="22">
        <f t="shared" si="74"/>
        <v>15</v>
      </c>
      <c r="BI37" s="22">
        <f t="shared" si="74"/>
        <v>15</v>
      </c>
      <c r="BJ37" s="22">
        <f t="shared" si="74"/>
        <v>15</v>
      </c>
      <c r="BK37" s="22">
        <f t="shared" si="74"/>
        <v>15</v>
      </c>
      <c r="BL37" s="22">
        <f t="shared" si="74"/>
        <v>15</v>
      </c>
      <c r="BM37" s="22">
        <f t="shared" si="74"/>
        <v>15</v>
      </c>
      <c r="BN37" s="22">
        <f t="shared" si="74"/>
        <v>15</v>
      </c>
      <c r="BO37" s="22">
        <f t="shared" si="74"/>
        <v>15</v>
      </c>
      <c r="BP37" s="22">
        <f t="shared" si="74"/>
        <v>15</v>
      </c>
      <c r="BQ37" s="22">
        <f t="shared" si="74"/>
        <v>15</v>
      </c>
      <c r="BR37" s="22">
        <f t="shared" si="74"/>
        <v>15</v>
      </c>
    </row>
    <row r="38" spans="1:70" ht="16.5">
      <c r="A38" s="80" t="s">
        <v>1501</v>
      </c>
      <c r="B38" s="32" t="s">
        <v>1500</v>
      </c>
      <c r="C38" s="32" t="s">
        <v>1499</v>
      </c>
      <c r="D38" s="32" t="s">
        <v>105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22</v>
      </c>
      <c r="N38" s="91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10</v>
      </c>
      <c r="AJ38" s="3">
        <f t="shared" si="55"/>
        <v>34</v>
      </c>
      <c r="AK38" s="5">
        <f t="shared" si="56"/>
        <v>1</v>
      </c>
      <c r="AL38" s="41">
        <f t="shared" si="35"/>
        <v>10</v>
      </c>
      <c r="AM38" s="33">
        <f t="shared" si="57"/>
        <v>34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0" t="s">
        <v>1381</v>
      </c>
      <c r="B39" s="32" t="s">
        <v>1374</v>
      </c>
      <c r="C39" s="32" t="s">
        <v>1371</v>
      </c>
      <c r="D39" s="32" t="s">
        <v>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23</v>
      </c>
      <c r="N39" s="91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10</v>
      </c>
      <c r="AJ39" s="3">
        <f t="shared" si="55"/>
        <v>34</v>
      </c>
      <c r="AK39" s="5">
        <f t="shared" si="56"/>
        <v>1</v>
      </c>
      <c r="AL39" s="41">
        <f t="shared" si="35"/>
        <v>10</v>
      </c>
      <c r="AM39" s="33">
        <f t="shared" si="57"/>
        <v>34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1" t="s">
        <v>619</v>
      </c>
      <c r="B40" s="72" t="s">
        <v>252</v>
      </c>
      <c r="C40" s="72" t="s">
        <v>620</v>
      </c>
      <c r="D40" s="72" t="s">
        <v>38</v>
      </c>
      <c r="E40" s="6">
        <v>8</v>
      </c>
      <c r="F40" s="2">
        <v>10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10</v>
      </c>
      <c r="AJ40" s="3">
        <f t="shared" si="55"/>
        <v>34</v>
      </c>
      <c r="AK40" s="5">
        <f t="shared" si="56"/>
        <v>1</v>
      </c>
      <c r="AL40" s="41">
        <f t="shared" si="35"/>
        <v>10</v>
      </c>
      <c r="AM40" s="33">
        <f t="shared" si="57"/>
        <v>34</v>
      </c>
      <c r="AO40" s="22">
        <f t="shared" si="58"/>
        <v>10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14" t="s">
        <v>7</v>
      </c>
      <c r="B41" s="32" t="s">
        <v>1492</v>
      </c>
      <c r="C41" s="32" t="s">
        <v>1859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>
        <v>2</v>
      </c>
      <c r="AH41" s="2">
        <v>0</v>
      </c>
      <c r="AI41" s="40">
        <f t="shared" si="54"/>
        <v>0</v>
      </c>
      <c r="AJ41" s="3" t="str">
        <f t="shared" si="55"/>
        <v/>
      </c>
      <c r="AK41" s="5">
        <f t="shared" si="56"/>
        <v>1</v>
      </c>
      <c r="AL41" s="41">
        <f>HLOOKUP($AL$2,$BD$4:$BR$72,ROW(A41)-3,FALSE)</f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7</v>
      </c>
      <c r="B42" s="32" t="s">
        <v>270</v>
      </c>
      <c r="C42" s="32" t="s">
        <v>1562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>
        <v>10</v>
      </c>
      <c r="AB42" s="91"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>HLOOKUP($AL$2,$BD$4:$BR$72,ROW(A42)-3,FALSE)</f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7</v>
      </c>
      <c r="B43" s="32" t="s">
        <v>288</v>
      </c>
      <c r="C43" s="32" t="s">
        <v>1759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>
        <v>11</v>
      </c>
      <c r="AB43" s="91"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1</v>
      </c>
      <c r="AL43" s="41">
        <f>HLOOKUP($AL$2,$BD$4:$BR$72,ROW(A43)-3,FALSE)</f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7</v>
      </c>
      <c r="B44" s="32" t="s">
        <v>668</v>
      </c>
      <c r="C44" s="32" t="s">
        <v>1192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>
        <v>12</v>
      </c>
      <c r="AB44" s="91"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1</v>
      </c>
      <c r="AL44" s="41">
        <f>HLOOKUP($AL$2,$BD$4:$BR$72,ROW(A44)-3,FALSE)</f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7</v>
      </c>
      <c r="B45" s="32" t="s">
        <v>1057</v>
      </c>
      <c r="C45" s="32" t="s">
        <v>661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>
        <v>13</v>
      </c>
      <c r="AB45" s="91"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1</v>
      </c>
      <c r="AL45" s="41">
        <f>HLOOKUP($AL$2,$BD$4:$BR$72,ROW(A45)-3,FALSE)</f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724</v>
      </c>
      <c r="B46" s="32" t="s">
        <v>599</v>
      </c>
      <c r="C46" s="32" t="s">
        <v>1722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>
        <v>1</v>
      </c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1</v>
      </c>
      <c r="AL46" s="41">
        <f t="shared" ref="AL46:AL88" si="83">AI46</f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</v>
      </c>
      <c r="B47" s="32" t="s">
        <v>1114</v>
      </c>
      <c r="C47" s="32" t="s">
        <v>1723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>
        <v>4</v>
      </c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83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724</v>
      </c>
      <c r="B48" s="32" t="s">
        <v>660</v>
      </c>
      <c r="C48" s="32" t="s">
        <v>1591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9</v>
      </c>
      <c r="V48" s="91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83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 t="s">
        <v>724</v>
      </c>
      <c r="B49" s="32" t="s">
        <v>1592</v>
      </c>
      <c r="C49" s="32" t="s">
        <v>1591</v>
      </c>
      <c r="D49" s="32" t="s">
        <v>22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>
        <v>11</v>
      </c>
      <c r="V49" s="91"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1</v>
      </c>
      <c r="AL49" s="41">
        <f t="shared" si="83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 t="s">
        <v>724</v>
      </c>
      <c r="B50" s="32" t="s">
        <v>228</v>
      </c>
      <c r="C50" s="32" t="s">
        <v>1593</v>
      </c>
      <c r="D50" s="32" t="s">
        <v>22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>
        <v>13</v>
      </c>
      <c r="V50" s="91"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1</v>
      </c>
      <c r="AL50" s="41">
        <f t="shared" si="83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 t="s">
        <v>724</v>
      </c>
      <c r="B51" s="32" t="s">
        <v>562</v>
      </c>
      <c r="C51" s="32" t="s">
        <v>1594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>
        <v>14</v>
      </c>
      <c r="V51" s="91"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1</v>
      </c>
      <c r="AL51" s="41">
        <f t="shared" si="83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 t="s">
        <v>724</v>
      </c>
      <c r="B52" s="32" t="s">
        <v>599</v>
      </c>
      <c r="C52" s="32" t="s">
        <v>1595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>
        <v>15</v>
      </c>
      <c r="V52" s="91"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1</v>
      </c>
      <c r="AL52" s="41">
        <f t="shared" si="83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 t="s">
        <v>724</v>
      </c>
      <c r="B53" s="32" t="s">
        <v>313</v>
      </c>
      <c r="C53" s="32" t="s">
        <v>1540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>
        <v>18</v>
      </c>
      <c r="V53" s="91"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1</v>
      </c>
      <c r="AL53" s="41">
        <f t="shared" si="83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 t="s">
        <v>724</v>
      </c>
      <c r="B54" s="32" t="s">
        <v>1596</v>
      </c>
      <c r="C54" s="32" t="s">
        <v>1597</v>
      </c>
      <c r="D54" s="32" t="s">
        <v>22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20</v>
      </c>
      <c r="V54" s="91"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1</v>
      </c>
      <c r="AL54" s="41">
        <f t="shared" si="83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724</v>
      </c>
      <c r="B55" s="32" t="s">
        <v>1598</v>
      </c>
      <c r="C55" s="32" t="s">
        <v>1599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24</v>
      </c>
      <c r="V55" s="91"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1</v>
      </c>
      <c r="AL55" s="41">
        <f t="shared" si="83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 t="s">
        <v>7</v>
      </c>
      <c r="B56" s="32" t="s">
        <v>806</v>
      </c>
      <c r="C56" s="32" t="s">
        <v>1600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>
        <v>25</v>
      </c>
      <c r="V56" s="91"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1</v>
      </c>
      <c r="AL56" s="41">
        <f t="shared" si="83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 t="s">
        <v>724</v>
      </c>
      <c r="B57" s="32" t="s">
        <v>1601</v>
      </c>
      <c r="C57" s="32" t="s">
        <v>1602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>
        <v>26</v>
      </c>
      <c r="V57" s="91"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1</v>
      </c>
      <c r="AL57" s="41">
        <f t="shared" si="83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724</v>
      </c>
      <c r="B58" s="32" t="s">
        <v>1603</v>
      </c>
      <c r="C58" s="32" t="s">
        <v>1604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>
        <v>27</v>
      </c>
      <c r="V58" s="91"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1</v>
      </c>
      <c r="AL58" s="41">
        <f t="shared" si="83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724</v>
      </c>
      <c r="B59" s="32" t="s">
        <v>305</v>
      </c>
      <c r="C59" s="32" t="s">
        <v>1605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>
        <v>28</v>
      </c>
      <c r="V59" s="91"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1</v>
      </c>
      <c r="AL59" s="41">
        <f t="shared" si="83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 t="s">
        <v>7</v>
      </c>
      <c r="B60" s="32" t="s">
        <v>243</v>
      </c>
      <c r="C60" s="32" t="s">
        <v>1590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>
        <v>11</v>
      </c>
      <c r="T60" s="91"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1</v>
      </c>
      <c r="AL60" s="41">
        <f t="shared" si="83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 t="s">
        <v>724</v>
      </c>
      <c r="B61" s="32" t="s">
        <v>313</v>
      </c>
      <c r="C61" s="32" t="s">
        <v>1559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>
        <v>9</v>
      </c>
      <c r="R61" s="91"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1</v>
      </c>
      <c r="AL61" s="41">
        <f t="shared" si="83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 t="s">
        <v>7</v>
      </c>
      <c r="B62" s="32" t="s">
        <v>597</v>
      </c>
      <c r="C62" s="32" t="s">
        <v>1560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>
        <v>14</v>
      </c>
      <c r="R62" s="91"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1</v>
      </c>
      <c r="AL62" s="41">
        <f t="shared" si="83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 t="s">
        <v>7</v>
      </c>
      <c r="B63" s="32" t="s">
        <v>1561</v>
      </c>
      <c r="C63" s="32" t="s">
        <v>1562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>
        <v>15</v>
      </c>
      <c r="R63" s="91"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1</v>
      </c>
      <c r="AL63" s="41">
        <f t="shared" si="83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 t="s">
        <v>724</v>
      </c>
      <c r="B64" s="32" t="s">
        <v>756</v>
      </c>
      <c r="C64" s="32" t="s">
        <v>757</v>
      </c>
      <c r="D64" s="32" t="s">
        <v>22</v>
      </c>
      <c r="E64" s="6">
        <v>4</v>
      </c>
      <c r="F64" s="2"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1</v>
      </c>
      <c r="AL64" s="41">
        <f t="shared" si="83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 t="s">
        <v>7</v>
      </c>
      <c r="B65" s="32" t="s">
        <v>758</v>
      </c>
      <c r="C65" s="32" t="s">
        <v>759</v>
      </c>
      <c r="D65" s="32" t="s">
        <v>7</v>
      </c>
      <c r="E65" s="6">
        <v>7</v>
      </c>
      <c r="F65" s="2"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1</v>
      </c>
      <c r="AL65" s="41">
        <f t="shared" si="83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</v>
      </c>
      <c r="B66" s="32" t="s">
        <v>760</v>
      </c>
      <c r="C66" s="32" t="s">
        <v>761</v>
      </c>
      <c r="D66" s="32" t="s">
        <v>7</v>
      </c>
      <c r="E66" s="6">
        <v>9</v>
      </c>
      <c r="F66" s="2"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1</v>
      </c>
      <c r="AL66" s="41">
        <f t="shared" si="83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81" t="s">
        <v>593</v>
      </c>
      <c r="B67" s="72" t="s">
        <v>594</v>
      </c>
      <c r="C67" s="72" t="s">
        <v>595</v>
      </c>
      <c r="D67" s="72" t="s">
        <v>219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3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81" t="s">
        <v>596</v>
      </c>
      <c r="B68" s="72" t="s">
        <v>597</v>
      </c>
      <c r="C68" s="72" t="s">
        <v>137</v>
      </c>
      <c r="D68" s="72" t="s">
        <v>39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3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81" t="s">
        <v>598</v>
      </c>
      <c r="B69" s="72" t="s">
        <v>599</v>
      </c>
      <c r="C69" s="72" t="s">
        <v>600</v>
      </c>
      <c r="D69" s="72" t="s">
        <v>43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88" si="107">F69+H69+J69+L69+N69+P69+R69+T69+V69+X69+Z69+AB69+AD69+AF69+AH69</f>
        <v>0</v>
      </c>
      <c r="AJ69" s="3" t="str">
        <f t="shared" ref="AJ69:AJ88" si="108">IF(AI69&lt;&gt;0,RANK(AI69,$AI$5:$AI$72),"")</f>
        <v/>
      </c>
      <c r="AK69" s="5">
        <f t="shared" ref="AK69:AK88" si="109">COUNTA(E69,G69,I69,K69,M69,O69,Q69,S69,U69,W69,Y69,AA69,AC69,AE69,AG69)</f>
        <v>0</v>
      </c>
      <c r="AL69" s="41">
        <f t="shared" si="83"/>
        <v>0</v>
      </c>
      <c r="AM69" s="33" t="str">
        <f t="shared" ref="AM69:AM88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1" t="s">
        <v>604</v>
      </c>
      <c r="B70" s="72" t="s">
        <v>605</v>
      </c>
      <c r="C70" s="72" t="s">
        <v>606</v>
      </c>
      <c r="D70" s="72" t="s">
        <v>651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109"/>
        <v>0</v>
      </c>
      <c r="AL70" s="41">
        <f t="shared" si="83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0" t="s">
        <v>1380</v>
      </c>
      <c r="B71" s="32" t="s">
        <v>373</v>
      </c>
      <c r="C71" s="32" t="s">
        <v>1370</v>
      </c>
      <c r="D71" s="32" t="s">
        <v>18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109"/>
        <v>0</v>
      </c>
      <c r="AL71" s="41">
        <f t="shared" si="83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0" t="s">
        <v>1384</v>
      </c>
      <c r="B72" s="32" t="s">
        <v>344</v>
      </c>
      <c r="C72" s="32" t="s">
        <v>1372</v>
      </c>
      <c r="D72" s="32" t="s">
        <v>21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109"/>
        <v>0</v>
      </c>
      <c r="AL72" s="41">
        <f t="shared" si="83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0" t="s">
        <v>1385</v>
      </c>
      <c r="B73" s="32" t="s">
        <v>1376</v>
      </c>
      <c r="C73" s="32" t="s">
        <v>1373</v>
      </c>
      <c r="D73" s="32" t="s">
        <v>106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7"/>
        <v>0</v>
      </c>
      <c r="AJ73" s="3" t="str">
        <f t="shared" si="108"/>
        <v/>
      </c>
      <c r="AK73" s="5">
        <f t="shared" si="109"/>
        <v>0</v>
      </c>
      <c r="AL73" s="41">
        <f t="shared" si="83"/>
        <v>0</v>
      </c>
      <c r="AM73" s="33" t="str">
        <f t="shared" si="110"/>
        <v/>
      </c>
    </row>
    <row r="74" spans="1:70" ht="16.5">
      <c r="A74" s="14"/>
      <c r="B74" s="32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7"/>
        <v>0</v>
      </c>
      <c r="AJ74" s="3" t="str">
        <f t="shared" si="108"/>
        <v/>
      </c>
      <c r="AK74" s="5">
        <f t="shared" si="109"/>
        <v>0</v>
      </c>
      <c r="AL74" s="41">
        <f t="shared" si="83"/>
        <v>0</v>
      </c>
      <c r="AM74" s="33" t="str">
        <f t="shared" si="110"/>
        <v/>
      </c>
    </row>
    <row r="75" spans="1:70" ht="16.5">
      <c r="A75" s="14"/>
      <c r="B75" s="32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7"/>
        <v>0</v>
      </c>
      <c r="AJ75" s="3" t="str">
        <f t="shared" si="108"/>
        <v/>
      </c>
      <c r="AK75" s="5">
        <f t="shared" si="109"/>
        <v>0</v>
      </c>
      <c r="AL75" s="41">
        <f t="shared" si="83"/>
        <v>0</v>
      </c>
      <c r="AM75" s="33" t="str">
        <f t="shared" si="110"/>
        <v/>
      </c>
    </row>
    <row r="76" spans="1:70" ht="16.5">
      <c r="A76" s="14"/>
      <c r="B76" s="32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7"/>
        <v>0</v>
      </c>
      <c r="AJ76" s="3" t="str">
        <f t="shared" si="108"/>
        <v/>
      </c>
      <c r="AK76" s="5">
        <f t="shared" si="109"/>
        <v>0</v>
      </c>
      <c r="AL76" s="41">
        <f t="shared" si="83"/>
        <v>0</v>
      </c>
      <c r="AM76" s="33" t="str">
        <f t="shared" si="110"/>
        <v/>
      </c>
    </row>
    <row r="77" spans="1:70" ht="16.5">
      <c r="A77" s="14"/>
      <c r="B77" s="32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7"/>
        <v>0</v>
      </c>
      <c r="AJ77" s="3" t="str">
        <f t="shared" si="108"/>
        <v/>
      </c>
      <c r="AK77" s="5">
        <f t="shared" si="109"/>
        <v>0</v>
      </c>
      <c r="AL77" s="41">
        <f t="shared" si="83"/>
        <v>0</v>
      </c>
      <c r="AM77" s="33" t="str">
        <f t="shared" si="110"/>
        <v/>
      </c>
    </row>
    <row r="78" spans="1:70" ht="16.5">
      <c r="A78" s="14"/>
      <c r="B78" s="32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7"/>
        <v>0</v>
      </c>
      <c r="AJ78" s="3" t="str">
        <f t="shared" si="108"/>
        <v/>
      </c>
      <c r="AK78" s="5">
        <f t="shared" si="109"/>
        <v>0</v>
      </c>
      <c r="AL78" s="41">
        <f t="shared" si="83"/>
        <v>0</v>
      </c>
      <c r="AM78" s="33" t="str">
        <f t="shared" si="110"/>
        <v/>
      </c>
    </row>
    <row r="79" spans="1:70" ht="16.5">
      <c r="A79" s="14"/>
      <c r="B79" s="32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7"/>
        <v>0</v>
      </c>
      <c r="AJ79" s="3" t="str">
        <f t="shared" si="108"/>
        <v/>
      </c>
      <c r="AK79" s="5">
        <f t="shared" si="109"/>
        <v>0</v>
      </c>
      <c r="AL79" s="41">
        <f t="shared" si="83"/>
        <v>0</v>
      </c>
      <c r="AM79" s="33" t="str">
        <f t="shared" si="110"/>
        <v/>
      </c>
    </row>
    <row r="80" spans="1:70" ht="16.5">
      <c r="A80" s="14"/>
      <c r="B80" s="32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7"/>
        <v>0</v>
      </c>
      <c r="AJ80" s="3" t="str">
        <f t="shared" si="108"/>
        <v/>
      </c>
      <c r="AK80" s="5">
        <f t="shared" si="109"/>
        <v>0</v>
      </c>
      <c r="AL80" s="41">
        <f t="shared" si="83"/>
        <v>0</v>
      </c>
      <c r="AM80" s="33" t="str">
        <f t="shared" si="110"/>
        <v/>
      </c>
    </row>
    <row r="81" spans="1:39" ht="16.5">
      <c r="A81" s="14"/>
      <c r="B81" s="32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7"/>
        <v>0</v>
      </c>
      <c r="AJ81" s="3" t="str">
        <f t="shared" si="108"/>
        <v/>
      </c>
      <c r="AK81" s="5">
        <f t="shared" si="109"/>
        <v>0</v>
      </c>
      <c r="AL81" s="41">
        <f t="shared" si="83"/>
        <v>0</v>
      </c>
      <c r="AM81" s="33" t="str">
        <f t="shared" si="110"/>
        <v/>
      </c>
    </row>
    <row r="82" spans="1:39" ht="16.5">
      <c r="A82" s="14"/>
      <c r="B82" s="32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7"/>
        <v>0</v>
      </c>
      <c r="AJ82" s="3" t="str">
        <f t="shared" si="108"/>
        <v/>
      </c>
      <c r="AK82" s="5">
        <f t="shared" si="109"/>
        <v>0</v>
      </c>
      <c r="AL82" s="41">
        <f t="shared" si="83"/>
        <v>0</v>
      </c>
      <c r="AM82" s="33" t="str">
        <f t="shared" si="110"/>
        <v/>
      </c>
    </row>
    <row r="83" spans="1:39" ht="16.5">
      <c r="A83" s="14"/>
      <c r="B83" s="32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7"/>
        <v>0</v>
      </c>
      <c r="AJ83" s="3" t="str">
        <f t="shared" si="108"/>
        <v/>
      </c>
      <c r="AK83" s="5">
        <f t="shared" si="109"/>
        <v>0</v>
      </c>
      <c r="AL83" s="41">
        <f t="shared" si="83"/>
        <v>0</v>
      </c>
      <c r="AM83" s="33" t="str">
        <f t="shared" si="110"/>
        <v/>
      </c>
    </row>
    <row r="84" spans="1:39" ht="16.5">
      <c r="A84" s="14"/>
      <c r="B84" s="32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7"/>
        <v>0</v>
      </c>
      <c r="AJ84" s="3" t="str">
        <f t="shared" si="108"/>
        <v/>
      </c>
      <c r="AK84" s="5">
        <f t="shared" si="109"/>
        <v>0</v>
      </c>
      <c r="AL84" s="41">
        <f t="shared" si="83"/>
        <v>0</v>
      </c>
      <c r="AM84" s="33" t="str">
        <f t="shared" si="110"/>
        <v/>
      </c>
    </row>
    <row r="85" spans="1:39" ht="16.5">
      <c r="A85" s="14"/>
      <c r="B85" s="32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7"/>
        <v>0</v>
      </c>
      <c r="AJ85" s="3" t="str">
        <f t="shared" si="108"/>
        <v/>
      </c>
      <c r="AK85" s="5">
        <f t="shared" si="109"/>
        <v>0</v>
      </c>
      <c r="AL85" s="41">
        <f t="shared" si="83"/>
        <v>0</v>
      </c>
      <c r="AM85" s="33" t="str">
        <f t="shared" si="110"/>
        <v/>
      </c>
    </row>
    <row r="86" spans="1:39" ht="16.5">
      <c r="A86" s="14"/>
      <c r="B86" s="32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7"/>
        <v>0</v>
      </c>
      <c r="AJ86" s="3" t="str">
        <f t="shared" si="108"/>
        <v/>
      </c>
      <c r="AK86" s="5">
        <f t="shared" si="109"/>
        <v>0</v>
      </c>
      <c r="AL86" s="41">
        <f t="shared" si="83"/>
        <v>0</v>
      </c>
      <c r="AM86" s="33" t="str">
        <f t="shared" si="110"/>
        <v/>
      </c>
    </row>
    <row r="87" spans="1:39" ht="16.5">
      <c r="A87" s="14"/>
      <c r="B87" s="32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7"/>
        <v>0</v>
      </c>
      <c r="AJ87" s="3" t="str">
        <f t="shared" si="108"/>
        <v/>
      </c>
      <c r="AK87" s="5">
        <f t="shared" si="109"/>
        <v>0</v>
      </c>
      <c r="AL87" s="41">
        <f t="shared" si="83"/>
        <v>0</v>
      </c>
      <c r="AM87" s="33" t="str">
        <f t="shared" si="110"/>
        <v/>
      </c>
    </row>
    <row r="88" spans="1:39" ht="16.5">
      <c r="A88" s="14"/>
      <c r="B88" s="32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7"/>
        <v>0</v>
      </c>
      <c r="AJ88" s="3" t="str">
        <f t="shared" si="108"/>
        <v/>
      </c>
      <c r="AK88" s="5">
        <f t="shared" si="109"/>
        <v>0</v>
      </c>
      <c r="AL88" s="41">
        <f t="shared" si="83"/>
        <v>0</v>
      </c>
      <c r="AM88" s="33" t="str">
        <f t="shared" si="110"/>
        <v/>
      </c>
    </row>
  </sheetData>
  <sheetProtection selectLockedCells="1" selectUnlockedCells="1"/>
  <sortState xmlns:xlrd2="http://schemas.microsoft.com/office/spreadsheetml/2017/richdata2" ref="A5:AM89">
    <sortCondition ref="AM4:AM8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88" xr:uid="{00000000-0002-0000-0B00-000000000000}">
      <formula1>liste_clubs</formula1>
    </dataValidation>
    <dataValidation type="list" allowBlank="1" showInputMessage="1" sqref="A5:A88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A3" workbookViewId="0">
      <pane xSplit="4" ySplit="1" topLeftCell="V4" activePane="bottomRight" state="frozen"/>
      <selection activeCell="A3" sqref="A3"/>
      <selection pane="topRight" activeCell="E3" sqref="E3"/>
      <selection pane="bottomLeft" activeCell="A4" sqref="A4"/>
      <selection pane="bottomRight" activeCell="AL9" sqref="AL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51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32">
        <f>IF(Paramètres!K16&lt;&gt;"",Paramètres!K16,"")</f>
        <v>45571</v>
      </c>
      <c r="AF1" s="132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43" t="str">
        <f>IF(AE1&lt;&gt;"",Paramètres!L16,"")</f>
        <v>Cross Duathlon</v>
      </c>
      <c r="AF2" s="144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Paramètres!T15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718</v>
      </c>
      <c r="B5" s="72" t="s">
        <v>719</v>
      </c>
      <c r="C5" s="72" t="s">
        <v>720</v>
      </c>
      <c r="D5" s="72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35</v>
      </c>
      <c r="S5" s="46">
        <v>1</v>
      </c>
      <c r="T5" s="61">
        <v>70</v>
      </c>
      <c r="U5" s="46">
        <v>1</v>
      </c>
      <c r="V5" s="61">
        <v>70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2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375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3" si="3">AI5</f>
        <v>375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35</v>
      </c>
      <c r="AV5">
        <f t="shared" ref="AV5:AV36" si="12">T5</f>
        <v>70</v>
      </c>
      <c r="AW5">
        <f t="shared" ref="AW5:AW36" si="13">V5</f>
        <v>70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195</v>
      </c>
      <c r="BG5" s="22">
        <f t="shared" si="21"/>
        <v>250</v>
      </c>
      <c r="BH5" s="22">
        <f t="shared" si="21"/>
        <v>305</v>
      </c>
      <c r="BI5" s="22">
        <f t="shared" si="21"/>
        <v>340</v>
      </c>
      <c r="BJ5" s="22">
        <f t="shared" si="21"/>
        <v>375</v>
      </c>
      <c r="BK5" s="22">
        <f t="shared" si="21"/>
        <v>375</v>
      </c>
      <c r="BL5" s="22">
        <f t="shared" si="21"/>
        <v>375</v>
      </c>
      <c r="BM5" s="22">
        <f t="shared" si="21"/>
        <v>375</v>
      </c>
      <c r="BN5" s="22">
        <f t="shared" si="21"/>
        <v>375</v>
      </c>
      <c r="BO5" s="22">
        <f t="shared" si="21"/>
        <v>375</v>
      </c>
      <c r="BP5" s="22">
        <f t="shared" si="21"/>
        <v>375</v>
      </c>
      <c r="BQ5" s="22">
        <f t="shared" si="21"/>
        <v>375</v>
      </c>
      <c r="BR5" s="22">
        <f t="shared" si="21"/>
        <v>375</v>
      </c>
    </row>
    <row r="6" spans="1:70" ht="16.5">
      <c r="A6" s="81" t="s">
        <v>711</v>
      </c>
      <c r="B6" s="72" t="s">
        <v>712</v>
      </c>
      <c r="C6" s="72" t="s">
        <v>713</v>
      </c>
      <c r="D6" s="72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61">
        <v>55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55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65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>
        <v>1</v>
      </c>
      <c r="X6" s="61">
        <v>55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255</v>
      </c>
      <c r="AJ6" s="3">
        <f t="shared" si="1"/>
        <v>2</v>
      </c>
      <c r="AK6" s="5">
        <f t="shared" si="2"/>
        <v>5</v>
      </c>
      <c r="AL6" s="41">
        <f t="shared" si="3"/>
        <v>255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55</v>
      </c>
      <c r="AT6">
        <f t="shared" si="10"/>
        <v>0</v>
      </c>
      <c r="AU6">
        <f t="shared" si="11"/>
        <v>55</v>
      </c>
      <c r="AV6">
        <f t="shared" si="12"/>
        <v>0</v>
      </c>
      <c r="AW6">
        <f t="shared" si="13"/>
        <v>0</v>
      </c>
      <c r="AX6">
        <f t="shared" si="14"/>
        <v>55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220</v>
      </c>
      <c r="BH6" s="22">
        <f t="shared" si="22"/>
        <v>255</v>
      </c>
      <c r="BI6" s="22">
        <f t="shared" si="22"/>
        <v>255</v>
      </c>
      <c r="BJ6" s="22">
        <f t="shared" si="22"/>
        <v>255</v>
      </c>
      <c r="BK6" s="22">
        <f t="shared" si="22"/>
        <v>255</v>
      </c>
      <c r="BL6" s="22">
        <f t="shared" si="22"/>
        <v>255</v>
      </c>
      <c r="BM6" s="22">
        <f t="shared" si="22"/>
        <v>255</v>
      </c>
      <c r="BN6" s="22">
        <f t="shared" si="22"/>
        <v>255</v>
      </c>
      <c r="BO6" s="22">
        <f t="shared" si="22"/>
        <v>255</v>
      </c>
      <c r="BP6" s="22">
        <f t="shared" si="22"/>
        <v>255</v>
      </c>
      <c r="BQ6" s="22">
        <f t="shared" si="22"/>
        <v>255</v>
      </c>
      <c r="BR6" s="22">
        <f t="shared" si="22"/>
        <v>255</v>
      </c>
    </row>
    <row r="7" spans="1:70" ht="16.5">
      <c r="A7" s="80" t="s">
        <v>1407</v>
      </c>
      <c r="B7" s="32" t="s">
        <v>550</v>
      </c>
      <c r="C7" s="32" t="s">
        <v>721</v>
      </c>
      <c r="D7" s="32" t="s">
        <v>42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4</v>
      </c>
      <c r="N7" s="61">
        <v>10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7</v>
      </c>
      <c r="T7" s="61">
        <v>14</v>
      </c>
      <c r="U7" s="46">
        <v>3</v>
      </c>
      <c r="V7" s="61">
        <v>35</v>
      </c>
      <c r="W7" s="46">
        <v>2</v>
      </c>
      <c r="X7" s="61">
        <v>35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3</v>
      </c>
      <c r="AB7" s="2">
        <v>20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1</v>
      </c>
      <c r="AH7" s="2">
        <v>55</v>
      </c>
      <c r="AI7" s="40">
        <f t="shared" si="0"/>
        <v>169</v>
      </c>
      <c r="AJ7" s="3">
        <f t="shared" si="1"/>
        <v>3</v>
      </c>
      <c r="AK7" s="5">
        <f t="shared" si="2"/>
        <v>6</v>
      </c>
      <c r="AL7" s="41">
        <f t="shared" si="3"/>
        <v>169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10</v>
      </c>
      <c r="AT7">
        <f t="shared" si="10"/>
        <v>0</v>
      </c>
      <c r="AU7">
        <f>R7</f>
        <v>0</v>
      </c>
      <c r="AV7">
        <f t="shared" si="12"/>
        <v>14</v>
      </c>
      <c r="AW7">
        <f t="shared" si="13"/>
        <v>35</v>
      </c>
      <c r="AX7">
        <f t="shared" si="14"/>
        <v>35</v>
      </c>
      <c r="AY7">
        <f t="shared" si="15"/>
        <v>0</v>
      </c>
      <c r="AZ7">
        <f t="shared" si="16"/>
        <v>20</v>
      </c>
      <c r="BA7">
        <f t="shared" si="17"/>
        <v>0</v>
      </c>
      <c r="BB7">
        <f t="shared" si="18"/>
        <v>0</v>
      </c>
      <c r="BC7">
        <f t="shared" si="19"/>
        <v>55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125</v>
      </c>
      <c r="BG7" s="22">
        <f t="shared" si="23"/>
        <v>145</v>
      </c>
      <c r="BH7" s="22">
        <f t="shared" si="23"/>
        <v>159</v>
      </c>
      <c r="BI7" s="22">
        <f t="shared" si="23"/>
        <v>169</v>
      </c>
      <c r="BJ7" s="22">
        <f t="shared" si="23"/>
        <v>169</v>
      </c>
      <c r="BK7" s="22">
        <f t="shared" si="23"/>
        <v>169</v>
      </c>
      <c r="BL7" s="22">
        <f t="shared" si="23"/>
        <v>169</v>
      </c>
      <c r="BM7" s="22">
        <f t="shared" si="23"/>
        <v>169</v>
      </c>
      <c r="BN7" s="22">
        <f t="shared" si="23"/>
        <v>169</v>
      </c>
      <c r="BO7" s="22">
        <f t="shared" si="23"/>
        <v>169</v>
      </c>
      <c r="BP7" s="22">
        <f t="shared" si="23"/>
        <v>169</v>
      </c>
      <c r="BQ7" s="22">
        <f t="shared" si="23"/>
        <v>169</v>
      </c>
      <c r="BR7" s="22">
        <f t="shared" si="23"/>
        <v>169</v>
      </c>
    </row>
    <row r="8" spans="1:70" ht="16.5">
      <c r="A8" s="81" t="s">
        <v>714</v>
      </c>
      <c r="B8" s="72" t="s">
        <v>154</v>
      </c>
      <c r="C8" s="72" t="s">
        <v>715</v>
      </c>
      <c r="D8" s="72" t="s">
        <v>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>
        <v>2</v>
      </c>
      <c r="V8" s="61">
        <v>50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100</v>
      </c>
      <c r="AJ8" s="3">
        <f t="shared" si="1"/>
        <v>4</v>
      </c>
      <c r="AK8" s="5">
        <f t="shared" si="2"/>
        <v>2</v>
      </c>
      <c r="AL8" s="41">
        <f t="shared" si="3"/>
        <v>100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>R8</f>
        <v>0</v>
      </c>
      <c r="AV8">
        <f t="shared" si="12"/>
        <v>50</v>
      </c>
      <c r="AW8">
        <f t="shared" si="13"/>
        <v>50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100</v>
      </c>
      <c r="BF8" s="22">
        <f t="shared" si="24"/>
        <v>100</v>
      </c>
      <c r="BG8" s="22">
        <f t="shared" si="24"/>
        <v>100</v>
      </c>
      <c r="BH8" s="22">
        <f t="shared" si="24"/>
        <v>100</v>
      </c>
      <c r="BI8" s="22">
        <f t="shared" si="24"/>
        <v>100</v>
      </c>
      <c r="BJ8" s="22">
        <f t="shared" si="24"/>
        <v>100</v>
      </c>
      <c r="BK8" s="22">
        <f t="shared" si="24"/>
        <v>100</v>
      </c>
      <c r="BL8" s="22">
        <f t="shared" si="24"/>
        <v>100</v>
      </c>
      <c r="BM8" s="22">
        <f t="shared" si="24"/>
        <v>100</v>
      </c>
      <c r="BN8" s="22">
        <f t="shared" si="24"/>
        <v>100</v>
      </c>
      <c r="BO8" s="22">
        <f t="shared" si="24"/>
        <v>100</v>
      </c>
      <c r="BP8" s="22">
        <f t="shared" si="24"/>
        <v>100</v>
      </c>
      <c r="BQ8" s="22">
        <f t="shared" si="24"/>
        <v>100</v>
      </c>
      <c r="BR8" s="22">
        <f t="shared" si="24"/>
        <v>100</v>
      </c>
    </row>
    <row r="9" spans="1:70" ht="16.5">
      <c r="A9" s="81" t="s">
        <v>694</v>
      </c>
      <c r="B9" s="72" t="s">
        <v>695</v>
      </c>
      <c r="C9" s="72" t="s">
        <v>696</v>
      </c>
      <c r="D9" s="7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20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5</v>
      </c>
      <c r="V9" s="61">
        <v>20</v>
      </c>
      <c r="W9" s="46">
        <v>3</v>
      </c>
      <c r="X9" s="91">
        <v>20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2">
        <v>35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95</v>
      </c>
      <c r="AJ9" s="3">
        <f t="shared" si="1"/>
        <v>5</v>
      </c>
      <c r="AK9" s="5">
        <f t="shared" si="2"/>
        <v>4</v>
      </c>
      <c r="AL9" s="41">
        <f t="shared" si="3"/>
        <v>95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20</v>
      </c>
      <c r="AV9">
        <f t="shared" si="12"/>
        <v>0</v>
      </c>
      <c r="AW9">
        <f t="shared" si="13"/>
        <v>20</v>
      </c>
      <c r="AX9">
        <f t="shared" si="14"/>
        <v>20</v>
      </c>
      <c r="AY9">
        <f t="shared" si="15"/>
        <v>0</v>
      </c>
      <c r="AZ9">
        <f t="shared" si="16"/>
        <v>35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55</v>
      </c>
      <c r="BF9" s="22">
        <f t="shared" si="25"/>
        <v>75</v>
      </c>
      <c r="BG9" s="22">
        <f t="shared" si="25"/>
        <v>95</v>
      </c>
      <c r="BH9" s="22">
        <f t="shared" si="25"/>
        <v>95</v>
      </c>
      <c r="BI9" s="22">
        <f t="shared" si="25"/>
        <v>95</v>
      </c>
      <c r="BJ9" s="22">
        <f t="shared" si="25"/>
        <v>95</v>
      </c>
      <c r="BK9" s="22">
        <f t="shared" si="25"/>
        <v>95</v>
      </c>
      <c r="BL9" s="22">
        <f t="shared" si="25"/>
        <v>95</v>
      </c>
      <c r="BM9" s="22">
        <f t="shared" si="25"/>
        <v>95</v>
      </c>
      <c r="BN9" s="22">
        <f t="shared" si="25"/>
        <v>95</v>
      </c>
      <c r="BO9" s="22">
        <f t="shared" si="25"/>
        <v>95</v>
      </c>
      <c r="BP9" s="22">
        <f t="shared" si="25"/>
        <v>95</v>
      </c>
      <c r="BQ9" s="22">
        <f t="shared" si="25"/>
        <v>95</v>
      </c>
      <c r="BR9" s="22">
        <f t="shared" si="25"/>
        <v>95</v>
      </c>
    </row>
    <row r="10" spans="1:70" ht="16.5">
      <c r="A10" s="81" t="s">
        <v>1434</v>
      </c>
      <c r="B10" s="72" t="s">
        <v>751</v>
      </c>
      <c r="C10" s="72" t="s">
        <v>752</v>
      </c>
      <c r="D10" s="32" t="s">
        <v>21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3</v>
      </c>
      <c r="N10" s="91">
        <v>20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3</v>
      </c>
      <c r="T10" s="61">
        <v>35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75</v>
      </c>
      <c r="AJ10" s="3">
        <f t="shared" si="1"/>
        <v>6</v>
      </c>
      <c r="AK10" s="5">
        <f t="shared" si="2"/>
        <v>3</v>
      </c>
      <c r="AL10" s="41">
        <f t="shared" si="3"/>
        <v>75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20</v>
      </c>
      <c r="AT10">
        <f t="shared" si="10"/>
        <v>0</v>
      </c>
      <c r="AU10">
        <f t="shared" si="11"/>
        <v>0</v>
      </c>
      <c r="AV10">
        <f t="shared" si="12"/>
        <v>35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1" t="s">
        <v>1403</v>
      </c>
      <c r="B11" s="72" t="s">
        <v>1394</v>
      </c>
      <c r="C11" s="72" t="s">
        <v>1390</v>
      </c>
      <c r="D11" s="32" t="s">
        <v>42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91">
        <v>10</v>
      </c>
      <c r="S11" s="46">
        <v>5</v>
      </c>
      <c r="T11" s="61">
        <v>20</v>
      </c>
      <c r="U11" s="46">
        <v>4</v>
      </c>
      <c r="V11" s="79">
        <v>25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3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20</v>
      </c>
      <c r="AW11">
        <f>V12</f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30</v>
      </c>
      <c r="BF11" s="22">
        <f t="shared" si="27"/>
        <v>30</v>
      </c>
      <c r="BG11" s="22">
        <f t="shared" si="27"/>
        <v>30</v>
      </c>
      <c r="BH11" s="22">
        <f t="shared" si="27"/>
        <v>30</v>
      </c>
      <c r="BI11" s="22">
        <f t="shared" si="27"/>
        <v>30</v>
      </c>
      <c r="BJ11" s="22">
        <f t="shared" si="27"/>
        <v>30</v>
      </c>
      <c r="BK11" s="22">
        <f t="shared" si="27"/>
        <v>30</v>
      </c>
      <c r="BL11" s="22">
        <f t="shared" si="27"/>
        <v>30</v>
      </c>
      <c r="BM11" s="22">
        <f t="shared" si="27"/>
        <v>30</v>
      </c>
      <c r="BN11" s="22">
        <f t="shared" si="27"/>
        <v>30</v>
      </c>
      <c r="BO11" s="22">
        <f t="shared" si="27"/>
        <v>30</v>
      </c>
      <c r="BP11" s="22">
        <f t="shared" si="27"/>
        <v>30</v>
      </c>
      <c r="BQ11" s="22">
        <f t="shared" si="27"/>
        <v>30</v>
      </c>
      <c r="BR11" s="22">
        <f t="shared" si="27"/>
        <v>30</v>
      </c>
    </row>
    <row r="12" spans="1:70" ht="16.5">
      <c r="A12" s="80" t="s">
        <v>1405</v>
      </c>
      <c r="B12" s="32" t="s">
        <v>556</v>
      </c>
      <c r="C12" s="32" t="s">
        <v>1034</v>
      </c>
      <c r="D12" s="32" t="s">
        <v>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4</v>
      </c>
      <c r="T12" s="61">
        <v>25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</v>
      </c>
      <c r="AJ12" s="3">
        <f t="shared" si="1"/>
        <v>8</v>
      </c>
      <c r="AK12" s="5">
        <f t="shared" si="2"/>
        <v>1</v>
      </c>
      <c r="AL12" s="41">
        <f t="shared" si="3"/>
        <v>25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25</v>
      </c>
      <c r="AW12">
        <f>V13</f>
        <v>14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25</v>
      </c>
      <c r="BE12" s="22">
        <f t="shared" ref="BE12:BR12" si="28">BD12+LARGE($AO12:$BC12,BE$4)</f>
        <v>39</v>
      </c>
      <c r="BF12" s="22">
        <f t="shared" si="28"/>
        <v>39</v>
      </c>
      <c r="BG12" s="22">
        <f t="shared" si="28"/>
        <v>39</v>
      </c>
      <c r="BH12" s="22">
        <f t="shared" si="28"/>
        <v>39</v>
      </c>
      <c r="BI12" s="22">
        <f t="shared" si="28"/>
        <v>39</v>
      </c>
      <c r="BJ12" s="22">
        <f t="shared" si="28"/>
        <v>39</v>
      </c>
      <c r="BK12" s="22">
        <f t="shared" si="28"/>
        <v>39</v>
      </c>
      <c r="BL12" s="22">
        <f t="shared" si="28"/>
        <v>39</v>
      </c>
      <c r="BM12" s="22">
        <f t="shared" si="28"/>
        <v>39</v>
      </c>
      <c r="BN12" s="22">
        <f t="shared" si="28"/>
        <v>39</v>
      </c>
      <c r="BO12" s="22">
        <f t="shared" si="28"/>
        <v>39</v>
      </c>
      <c r="BP12" s="22">
        <f t="shared" si="28"/>
        <v>39</v>
      </c>
      <c r="BQ12" s="22">
        <f t="shared" si="28"/>
        <v>39</v>
      </c>
      <c r="BR12" s="22">
        <f t="shared" si="28"/>
        <v>39</v>
      </c>
    </row>
    <row r="13" spans="1:70" ht="16.5">
      <c r="A13" s="81" t="s">
        <v>1399</v>
      </c>
      <c r="B13" s="72" t="s">
        <v>190</v>
      </c>
      <c r="C13" s="72" t="s">
        <v>1388</v>
      </c>
      <c r="D13" s="32" t="s">
        <v>105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9</v>
      </c>
      <c r="T13" s="61">
        <v>10</v>
      </c>
      <c r="U13" s="46">
        <v>8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24</v>
      </c>
      <c r="AJ13" s="3">
        <f t="shared" si="1"/>
        <v>9</v>
      </c>
      <c r="AK13" s="5">
        <f t="shared" si="2"/>
        <v>2</v>
      </c>
      <c r="AL13" s="41">
        <f t="shared" si="3"/>
        <v>24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10</v>
      </c>
      <c r="AW13">
        <f>V14</f>
        <v>10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81" t="s">
        <v>702</v>
      </c>
      <c r="B14" s="72" t="s">
        <v>514</v>
      </c>
      <c r="C14" s="72" t="s">
        <v>615</v>
      </c>
      <c r="D14" s="72" t="s">
        <v>219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10</v>
      </c>
      <c r="T14" s="61">
        <v>10</v>
      </c>
      <c r="U14" s="46">
        <v>10</v>
      </c>
      <c r="V14" s="61">
        <v>10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10</v>
      </c>
      <c r="AK14" s="5">
        <f t="shared" si="2"/>
        <v>2</v>
      </c>
      <c r="AL14" s="41">
        <f t="shared" si="3"/>
        <v>20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10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1" t="s">
        <v>1401</v>
      </c>
      <c r="B15" s="72" t="s">
        <v>1354</v>
      </c>
      <c r="C15" s="72" t="s">
        <v>1346</v>
      </c>
      <c r="D15" s="32" t="s">
        <v>42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10</v>
      </c>
      <c r="T15" s="61">
        <v>10</v>
      </c>
      <c r="U15" s="46">
        <v>10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10</v>
      </c>
      <c r="AK15" s="5">
        <f t="shared" si="2"/>
        <v>2</v>
      </c>
      <c r="AL15" s="41">
        <f t="shared" si="3"/>
        <v>20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10</v>
      </c>
      <c r="AW15">
        <f t="shared" si="13"/>
        <v>10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0" t="s">
        <v>1410</v>
      </c>
      <c r="B16" s="32" t="s">
        <v>929</v>
      </c>
      <c r="C16" s="32" t="s">
        <v>1213</v>
      </c>
      <c r="D16" s="32" t="s">
        <v>42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6</v>
      </c>
      <c r="V16" s="91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</v>
      </c>
      <c r="AJ16" s="3">
        <f t="shared" si="1"/>
        <v>12</v>
      </c>
      <c r="AK16" s="5">
        <f t="shared" si="2"/>
        <v>1</v>
      </c>
      <c r="AL16" s="41">
        <f t="shared" si="3"/>
        <v>16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16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16</v>
      </c>
      <c r="BE16" s="22">
        <f t="shared" ref="BE16:BR16" si="32">BD16+LARGE($AO16:$BC16,BE$4)</f>
        <v>16</v>
      </c>
      <c r="BF16" s="22">
        <f t="shared" si="32"/>
        <v>16</v>
      </c>
      <c r="BG16" s="22">
        <f t="shared" si="32"/>
        <v>16</v>
      </c>
      <c r="BH16" s="22">
        <f t="shared" si="32"/>
        <v>16</v>
      </c>
      <c r="BI16" s="22">
        <f t="shared" si="32"/>
        <v>16</v>
      </c>
      <c r="BJ16" s="22">
        <f t="shared" si="32"/>
        <v>16</v>
      </c>
      <c r="BK16" s="22">
        <f t="shared" si="32"/>
        <v>16</v>
      </c>
      <c r="BL16" s="22">
        <f t="shared" si="32"/>
        <v>16</v>
      </c>
      <c r="BM16" s="22">
        <f t="shared" si="32"/>
        <v>16</v>
      </c>
      <c r="BN16" s="22">
        <f t="shared" si="32"/>
        <v>16</v>
      </c>
      <c r="BO16" s="22">
        <f t="shared" si="32"/>
        <v>16</v>
      </c>
      <c r="BP16" s="22">
        <f t="shared" si="32"/>
        <v>16</v>
      </c>
      <c r="BQ16" s="22">
        <f t="shared" si="32"/>
        <v>16</v>
      </c>
      <c r="BR16" s="22">
        <f t="shared" si="32"/>
        <v>16</v>
      </c>
    </row>
    <row r="17" spans="1:70" ht="16.5">
      <c r="A17" s="80" t="s">
        <v>1406</v>
      </c>
      <c r="B17" s="32" t="s">
        <v>929</v>
      </c>
      <c r="C17" s="32" t="s">
        <v>1372</v>
      </c>
      <c r="D17" s="32" t="s">
        <v>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6</v>
      </c>
      <c r="T17" s="91">
        <v>16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16</v>
      </c>
      <c r="AJ17" s="3">
        <f t="shared" si="1"/>
        <v>12</v>
      </c>
      <c r="AK17" s="5">
        <f t="shared" si="2"/>
        <v>1</v>
      </c>
      <c r="AL17" s="41">
        <f t="shared" si="3"/>
        <v>16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16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16</v>
      </c>
      <c r="BE17" s="22">
        <f t="shared" ref="BE17:BR17" si="33">BD17+LARGE($AO17:$BC17,BE$4)</f>
        <v>16</v>
      </c>
      <c r="BF17" s="22">
        <f t="shared" si="33"/>
        <v>16</v>
      </c>
      <c r="BG17" s="22">
        <f t="shared" si="33"/>
        <v>16</v>
      </c>
      <c r="BH17" s="22">
        <f t="shared" si="33"/>
        <v>16</v>
      </c>
      <c r="BI17" s="22">
        <f t="shared" si="33"/>
        <v>16</v>
      </c>
      <c r="BJ17" s="22">
        <f t="shared" si="33"/>
        <v>16</v>
      </c>
      <c r="BK17" s="22">
        <f t="shared" si="33"/>
        <v>16</v>
      </c>
      <c r="BL17" s="22">
        <f t="shared" si="33"/>
        <v>16</v>
      </c>
      <c r="BM17" s="22">
        <f t="shared" si="33"/>
        <v>16</v>
      </c>
      <c r="BN17" s="22">
        <f t="shared" si="33"/>
        <v>16</v>
      </c>
      <c r="BO17" s="22">
        <f t="shared" si="33"/>
        <v>16</v>
      </c>
      <c r="BP17" s="22">
        <f t="shared" si="33"/>
        <v>16</v>
      </c>
      <c r="BQ17" s="22">
        <f t="shared" si="33"/>
        <v>16</v>
      </c>
      <c r="BR17" s="22">
        <f t="shared" si="33"/>
        <v>16</v>
      </c>
    </row>
    <row r="18" spans="1:70" ht="16.5">
      <c r="A18" s="80" t="s">
        <v>1409</v>
      </c>
      <c r="B18" s="32" t="s">
        <v>1398</v>
      </c>
      <c r="C18" s="32" t="s">
        <v>1392</v>
      </c>
      <c r="D18" s="32" t="s">
        <v>42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9</v>
      </c>
      <c r="V18" s="91">
        <v>12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</v>
      </c>
      <c r="AJ18" s="3">
        <f t="shared" si="1"/>
        <v>14</v>
      </c>
      <c r="AK18" s="5">
        <f t="shared" si="2"/>
        <v>1</v>
      </c>
      <c r="AL18" s="41">
        <f t="shared" si="3"/>
        <v>12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12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12</v>
      </c>
      <c r="BE18" s="22">
        <f t="shared" ref="BE18:BR18" si="34">BD18+LARGE($AO18:$BC18,BE$4)</f>
        <v>12</v>
      </c>
      <c r="BF18" s="22">
        <f t="shared" si="34"/>
        <v>12</v>
      </c>
      <c r="BG18" s="22">
        <f t="shared" si="34"/>
        <v>12</v>
      </c>
      <c r="BH18" s="22">
        <f t="shared" si="34"/>
        <v>12</v>
      </c>
      <c r="BI18" s="22">
        <f t="shared" si="34"/>
        <v>12</v>
      </c>
      <c r="BJ18" s="22">
        <f t="shared" si="34"/>
        <v>12</v>
      </c>
      <c r="BK18" s="22">
        <f t="shared" si="34"/>
        <v>12</v>
      </c>
      <c r="BL18" s="22">
        <f t="shared" si="34"/>
        <v>12</v>
      </c>
      <c r="BM18" s="22">
        <f t="shared" si="34"/>
        <v>12</v>
      </c>
      <c r="BN18" s="22">
        <f t="shared" si="34"/>
        <v>12</v>
      </c>
      <c r="BO18" s="22">
        <f t="shared" si="34"/>
        <v>12</v>
      </c>
      <c r="BP18" s="22">
        <f t="shared" si="34"/>
        <v>12</v>
      </c>
      <c r="BQ18" s="22">
        <f t="shared" si="34"/>
        <v>12</v>
      </c>
      <c r="BR18" s="22">
        <f t="shared" si="34"/>
        <v>12</v>
      </c>
    </row>
    <row r="19" spans="1:70" ht="16.5">
      <c r="A19" s="81" t="s">
        <v>1402</v>
      </c>
      <c r="B19" s="72" t="s">
        <v>207</v>
      </c>
      <c r="C19" s="72" t="s">
        <v>996</v>
      </c>
      <c r="D19" s="32" t="s">
        <v>220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8</v>
      </c>
      <c r="T19" s="91">
        <v>12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</v>
      </c>
      <c r="AJ19" s="3">
        <f t="shared" si="1"/>
        <v>14</v>
      </c>
      <c r="AK19" s="5">
        <f t="shared" si="2"/>
        <v>1</v>
      </c>
      <c r="AL19" s="41">
        <f t="shared" si="3"/>
        <v>12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12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12</v>
      </c>
      <c r="BE19" s="22">
        <f t="shared" ref="BE19:BR19" si="35">BD19+LARGE($AO19:$BC19,BE$4)</f>
        <v>12</v>
      </c>
      <c r="BF19" s="22">
        <f t="shared" si="35"/>
        <v>12</v>
      </c>
      <c r="BG19" s="22">
        <f t="shared" si="35"/>
        <v>12</v>
      </c>
      <c r="BH19" s="22">
        <f t="shared" si="35"/>
        <v>12</v>
      </c>
      <c r="BI19" s="22">
        <f t="shared" si="35"/>
        <v>12</v>
      </c>
      <c r="BJ19" s="22">
        <f t="shared" si="35"/>
        <v>12</v>
      </c>
      <c r="BK19" s="22">
        <f t="shared" si="35"/>
        <v>12</v>
      </c>
      <c r="BL19" s="22">
        <f t="shared" si="35"/>
        <v>12</v>
      </c>
      <c r="BM19" s="22">
        <f t="shared" si="35"/>
        <v>12</v>
      </c>
      <c r="BN19" s="22">
        <f t="shared" si="35"/>
        <v>12</v>
      </c>
      <c r="BO19" s="22">
        <f t="shared" si="35"/>
        <v>12</v>
      </c>
      <c r="BP19" s="22">
        <f t="shared" si="35"/>
        <v>12</v>
      </c>
      <c r="BQ19" s="22">
        <f t="shared" si="35"/>
        <v>12</v>
      </c>
      <c r="BR19" s="22">
        <f t="shared" si="35"/>
        <v>12</v>
      </c>
    </row>
    <row r="20" spans="1:70" ht="16.5">
      <c r="A20" s="81" t="s">
        <v>1400</v>
      </c>
      <c r="B20" s="72" t="s">
        <v>1393</v>
      </c>
      <c r="C20" s="72" t="s">
        <v>1389</v>
      </c>
      <c r="D20" s="32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6</v>
      </c>
      <c r="R20" s="91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708</v>
      </c>
      <c r="B21" s="72" t="s">
        <v>709</v>
      </c>
      <c r="C21" s="72" t="s">
        <v>710</v>
      </c>
      <c r="D21" s="32" t="s">
        <v>19</v>
      </c>
      <c r="E21" s="6">
        <v>5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 t="s">
        <v>7</v>
      </c>
      <c r="B22" s="32" t="s">
        <v>1725</v>
      </c>
      <c r="C22" s="32" t="s">
        <v>1724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1</v>
      </c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7</v>
      </c>
      <c r="B23" s="32" t="s">
        <v>1606</v>
      </c>
      <c r="C23" s="32" t="s">
        <v>618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7</v>
      </c>
      <c r="V23" s="91"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2</v>
      </c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2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1727</v>
      </c>
      <c r="C24" s="32" t="s">
        <v>1726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>
        <v>3</v>
      </c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724</v>
      </c>
      <c r="B25" s="32" t="s">
        <v>562</v>
      </c>
      <c r="C25" s="32" t="s">
        <v>404</v>
      </c>
      <c r="D25" s="32" t="s">
        <v>22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3</v>
      </c>
      <c r="R25" s="91"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697</v>
      </c>
      <c r="B26" s="72" t="s">
        <v>698</v>
      </c>
      <c r="C26" s="72" t="s">
        <v>699</v>
      </c>
      <c r="D26" s="72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03" t="s">
        <v>700</v>
      </c>
      <c r="B27" s="72" t="s">
        <v>701</v>
      </c>
      <c r="C27" s="72" t="s">
        <v>134</v>
      </c>
      <c r="D27" s="72" t="s">
        <v>36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703</v>
      </c>
      <c r="B28" s="72" t="s">
        <v>472</v>
      </c>
      <c r="C28" s="72" t="s">
        <v>704</v>
      </c>
      <c r="D28" s="72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705</v>
      </c>
      <c r="B29" s="72" t="s">
        <v>706</v>
      </c>
      <c r="C29" s="72" t="s">
        <v>707</v>
      </c>
      <c r="D29" s="72" t="s">
        <v>41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1" t="s">
        <v>708</v>
      </c>
      <c r="B30" s="72" t="s">
        <v>709</v>
      </c>
      <c r="C30" s="72" t="s">
        <v>710</v>
      </c>
      <c r="D30" s="72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716</v>
      </c>
      <c r="B31" s="72" t="s">
        <v>717</v>
      </c>
      <c r="C31" s="72" t="s">
        <v>386</v>
      </c>
      <c r="D31" s="72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0" t="s">
        <v>1404</v>
      </c>
      <c r="B32" s="32" t="s">
        <v>1395</v>
      </c>
      <c r="C32" s="32" t="s">
        <v>1391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0" t="s">
        <v>1408</v>
      </c>
      <c r="B33" s="32" t="s">
        <v>1396</v>
      </c>
      <c r="C33" s="32" t="s">
        <v>1397</v>
      </c>
      <c r="D33" s="32" t="s">
        <v>42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ref="AL34:AL72" si="50">HLOOKUP($AL$2,$BD$4:$BR$72,ROW(A34)-3,FALSE)</f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50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50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0</v>
      </c>
      <c r="AL37" s="41">
        <f t="shared" si="50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50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50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50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50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50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50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50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50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50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50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50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50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50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50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50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50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50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50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50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50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50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50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50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50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50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50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50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50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50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50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50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6"/>
        <v>0</v>
      </c>
      <c r="AL69" s="41">
        <f t="shared" si="50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6"/>
        <v>0</v>
      </c>
      <c r="AL70" s="41">
        <f t="shared" si="50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6"/>
        <v>0</v>
      </c>
      <c r="AL71" s="41">
        <f t="shared" si="50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6"/>
        <v>0</v>
      </c>
      <c r="AL72" s="41">
        <f t="shared" si="50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AM4:AM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zoomScale="101"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BS8" sqref="BS8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52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Paramètres!T16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677</v>
      </c>
      <c r="B5" s="72" t="s">
        <v>378</v>
      </c>
      <c r="C5" s="72" t="s">
        <v>149</v>
      </c>
      <c r="D5" s="73" t="s">
        <v>39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2</v>
      </c>
      <c r="V5" s="61">
        <v>50</v>
      </c>
      <c r="W5" s="46">
        <v>1</v>
      </c>
      <c r="X5" s="61">
        <v>55</v>
      </c>
      <c r="Y5" s="46">
        <v>1</v>
      </c>
      <c r="Z5" s="2">
        <v>55</v>
      </c>
      <c r="AA5" s="46">
        <v>1</v>
      </c>
      <c r="AB5" s="61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125" t="s">
        <v>1854</v>
      </c>
      <c r="AH5" s="2">
        <v>20</v>
      </c>
      <c r="AI5" s="40">
        <f t="shared" ref="AI5:AI36" si="0">F5+H5+J5+L5+N5+P5+R5+T5+V5+X5+Z5+AB5+AD5+AF5+AH5</f>
        <v>445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9</v>
      </c>
      <c r="AL5" s="41">
        <f t="shared" ref="AL5:AL22" si="3">AI5</f>
        <v>445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50</v>
      </c>
      <c r="AX5">
        <f t="shared" ref="AX5:AX36" si="14">X5</f>
        <v>55</v>
      </c>
      <c r="AY5">
        <f t="shared" ref="AY5:AY36" si="15">Z5</f>
        <v>55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20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180</v>
      </c>
      <c r="BG5" s="22">
        <f t="shared" si="21"/>
        <v>235</v>
      </c>
      <c r="BH5" s="22">
        <f t="shared" si="21"/>
        <v>290</v>
      </c>
      <c r="BI5" s="22">
        <f t="shared" si="21"/>
        <v>340</v>
      </c>
      <c r="BJ5" s="22">
        <f t="shared" si="21"/>
        <v>390</v>
      </c>
      <c r="BK5" s="22">
        <f t="shared" si="21"/>
        <v>425</v>
      </c>
      <c r="BL5" s="22">
        <f t="shared" si="21"/>
        <v>445</v>
      </c>
      <c r="BM5" s="22">
        <f t="shared" si="21"/>
        <v>445</v>
      </c>
      <c r="BN5" s="22">
        <f t="shared" si="21"/>
        <v>445</v>
      </c>
      <c r="BO5" s="22">
        <f t="shared" si="21"/>
        <v>445</v>
      </c>
      <c r="BP5" s="22">
        <f t="shared" si="21"/>
        <v>445</v>
      </c>
      <c r="BQ5" s="22">
        <f t="shared" si="21"/>
        <v>445</v>
      </c>
      <c r="BR5" s="22">
        <f t="shared" si="21"/>
        <v>445</v>
      </c>
    </row>
    <row r="6" spans="1:70" ht="16.5">
      <c r="A6" s="80" t="s">
        <v>1427</v>
      </c>
      <c r="B6" s="32" t="s">
        <v>1420</v>
      </c>
      <c r="C6" s="32" t="s">
        <v>1412</v>
      </c>
      <c r="D6" s="32" t="s">
        <v>220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>
        <v>3</v>
      </c>
      <c r="R6" s="61">
        <v>35</v>
      </c>
      <c r="S6" s="46">
        <v>6</v>
      </c>
      <c r="T6" s="61">
        <v>16</v>
      </c>
      <c r="U6" s="46">
        <v>5</v>
      </c>
      <c r="V6" s="61">
        <v>20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>
        <v>2</v>
      </c>
      <c r="Z6" s="2">
        <v>35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>
        <v>1</v>
      </c>
      <c r="AD6" s="61">
        <v>55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2</v>
      </c>
      <c r="AH6" s="2">
        <v>35</v>
      </c>
      <c r="AI6" s="40">
        <f t="shared" si="0"/>
        <v>296</v>
      </c>
      <c r="AJ6" s="3">
        <f t="shared" si="1"/>
        <v>2</v>
      </c>
      <c r="AK6" s="107">
        <f t="shared" si="2"/>
        <v>9</v>
      </c>
      <c r="AL6" s="41">
        <f t="shared" si="3"/>
        <v>296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35</v>
      </c>
      <c r="AV6">
        <f t="shared" si="12"/>
        <v>16</v>
      </c>
      <c r="AW6">
        <f t="shared" si="13"/>
        <v>20</v>
      </c>
      <c r="AX6">
        <f t="shared" si="14"/>
        <v>0</v>
      </c>
      <c r="AY6">
        <f t="shared" si="15"/>
        <v>35</v>
      </c>
      <c r="AZ6">
        <f t="shared" si="16"/>
        <v>0</v>
      </c>
      <c r="BA6">
        <f t="shared" si="17"/>
        <v>55</v>
      </c>
      <c r="BB6">
        <f t="shared" si="18"/>
        <v>0</v>
      </c>
      <c r="BC6">
        <f t="shared" si="19"/>
        <v>35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180</v>
      </c>
      <c r="BH6" s="22">
        <f t="shared" si="22"/>
        <v>215</v>
      </c>
      <c r="BI6" s="22">
        <f t="shared" si="22"/>
        <v>250</v>
      </c>
      <c r="BJ6" s="22">
        <f t="shared" si="22"/>
        <v>270</v>
      </c>
      <c r="BK6" s="22">
        <f t="shared" si="22"/>
        <v>286</v>
      </c>
      <c r="BL6" s="22">
        <f t="shared" si="22"/>
        <v>296</v>
      </c>
      <c r="BM6" s="22">
        <f t="shared" si="22"/>
        <v>296</v>
      </c>
      <c r="BN6" s="22">
        <f t="shared" si="22"/>
        <v>296</v>
      </c>
      <c r="BO6" s="22">
        <f t="shared" si="22"/>
        <v>296</v>
      </c>
      <c r="BP6" s="22">
        <f t="shared" si="22"/>
        <v>296</v>
      </c>
      <c r="BQ6" s="22">
        <f t="shared" si="22"/>
        <v>296</v>
      </c>
      <c r="BR6" s="22">
        <f t="shared" si="22"/>
        <v>296</v>
      </c>
    </row>
    <row r="7" spans="1:70" ht="16.5">
      <c r="A7" s="80" t="s">
        <v>1426</v>
      </c>
      <c r="B7" s="32" t="s">
        <v>405</v>
      </c>
      <c r="C7" s="32" t="s">
        <v>762</v>
      </c>
      <c r="D7" s="32" t="s">
        <v>42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6</v>
      </c>
      <c r="N7" s="61">
        <v>10</v>
      </c>
      <c r="O7" s="46">
        <v>2</v>
      </c>
      <c r="P7" s="2">
        <v>35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7</v>
      </c>
      <c r="T7" s="61">
        <v>14</v>
      </c>
      <c r="U7" s="46">
        <v>4</v>
      </c>
      <c r="V7" s="61">
        <v>25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4</v>
      </c>
      <c r="AB7" s="61">
        <v>20</v>
      </c>
      <c r="AC7" s="46">
        <v>3</v>
      </c>
      <c r="AD7" s="61">
        <v>20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1</v>
      </c>
      <c r="AH7" s="2">
        <v>55</v>
      </c>
      <c r="AI7" s="40">
        <f t="shared" si="0"/>
        <v>234</v>
      </c>
      <c r="AJ7" s="3">
        <f t="shared" si="1"/>
        <v>3</v>
      </c>
      <c r="AK7" s="5">
        <f t="shared" si="2"/>
        <v>8</v>
      </c>
      <c r="AL7" s="41">
        <f t="shared" si="3"/>
        <v>234</v>
      </c>
      <c r="AM7" s="33">
        <f t="shared" si="4"/>
        <v>3</v>
      </c>
      <c r="AO7" s="22">
        <f t="shared" si="5"/>
        <v>55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10</v>
      </c>
      <c r="AT7">
        <f t="shared" si="10"/>
        <v>35</v>
      </c>
      <c r="AU7">
        <f t="shared" si="11"/>
        <v>0</v>
      </c>
      <c r="AV7">
        <f t="shared" si="12"/>
        <v>14</v>
      </c>
      <c r="AW7">
        <f t="shared" si="13"/>
        <v>25</v>
      </c>
      <c r="AX7">
        <f t="shared" si="14"/>
        <v>0</v>
      </c>
      <c r="AY7">
        <f t="shared" si="15"/>
        <v>0</v>
      </c>
      <c r="AZ7">
        <f t="shared" si="16"/>
        <v>20</v>
      </c>
      <c r="BA7">
        <f t="shared" si="17"/>
        <v>20</v>
      </c>
      <c r="BB7">
        <f t="shared" si="18"/>
        <v>0</v>
      </c>
      <c r="BC7">
        <f t="shared" si="19"/>
        <v>55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145</v>
      </c>
      <c r="BG7" s="22">
        <f t="shared" si="23"/>
        <v>170</v>
      </c>
      <c r="BH7" s="22">
        <f t="shared" si="23"/>
        <v>190</v>
      </c>
      <c r="BI7" s="22">
        <f t="shared" si="23"/>
        <v>210</v>
      </c>
      <c r="BJ7" s="22">
        <f t="shared" si="23"/>
        <v>224</v>
      </c>
      <c r="BK7" s="22">
        <f t="shared" si="23"/>
        <v>234</v>
      </c>
      <c r="BL7" s="22">
        <f t="shared" si="23"/>
        <v>234</v>
      </c>
      <c r="BM7" s="22">
        <f t="shared" si="23"/>
        <v>234</v>
      </c>
      <c r="BN7" s="22">
        <f t="shared" si="23"/>
        <v>234</v>
      </c>
      <c r="BO7" s="22">
        <f t="shared" si="23"/>
        <v>234</v>
      </c>
      <c r="BP7" s="22">
        <f t="shared" si="23"/>
        <v>234</v>
      </c>
      <c r="BQ7" s="22">
        <f t="shared" si="23"/>
        <v>234</v>
      </c>
      <c r="BR7" s="22">
        <f t="shared" si="23"/>
        <v>234</v>
      </c>
    </row>
    <row r="8" spans="1:70" ht="16.5">
      <c r="A8" s="80" t="s">
        <v>1423</v>
      </c>
      <c r="B8" s="32" t="s">
        <v>1418</v>
      </c>
      <c r="C8" s="32" t="s">
        <v>1411</v>
      </c>
      <c r="D8" s="32" t="s">
        <v>220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3</v>
      </c>
      <c r="L8" s="2">
        <v>20</v>
      </c>
      <c r="M8" s="4">
        <v>5</v>
      </c>
      <c r="N8" s="61">
        <v>10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11</v>
      </c>
      <c r="R8" s="61">
        <v>10</v>
      </c>
      <c r="S8" s="46">
        <v>8</v>
      </c>
      <c r="T8" s="61">
        <v>12</v>
      </c>
      <c r="U8" s="46">
        <v>9</v>
      </c>
      <c r="V8" s="61">
        <v>16</v>
      </c>
      <c r="W8" s="46">
        <v>2</v>
      </c>
      <c r="X8" s="91">
        <v>35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35</v>
      </c>
      <c r="AC8" s="46">
        <v>2</v>
      </c>
      <c r="AD8" s="91">
        <v>35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2</v>
      </c>
      <c r="AH8" s="2">
        <v>35</v>
      </c>
      <c r="AI8" s="40">
        <f t="shared" si="0"/>
        <v>208</v>
      </c>
      <c r="AJ8" s="3">
        <f t="shared" si="1"/>
        <v>4</v>
      </c>
      <c r="AK8" s="107">
        <f t="shared" si="2"/>
        <v>9</v>
      </c>
      <c r="AL8" s="41">
        <f t="shared" si="3"/>
        <v>208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20</v>
      </c>
      <c r="AS8">
        <f t="shared" si="9"/>
        <v>10</v>
      </c>
      <c r="AT8">
        <f t="shared" si="10"/>
        <v>0</v>
      </c>
      <c r="AU8">
        <f t="shared" si="11"/>
        <v>10</v>
      </c>
      <c r="AV8">
        <f t="shared" si="12"/>
        <v>12</v>
      </c>
      <c r="AW8">
        <f t="shared" si="13"/>
        <v>16</v>
      </c>
      <c r="AX8">
        <f t="shared" si="14"/>
        <v>35</v>
      </c>
      <c r="AY8">
        <f t="shared" si="15"/>
        <v>0</v>
      </c>
      <c r="AZ8">
        <f t="shared" si="16"/>
        <v>35</v>
      </c>
      <c r="BA8">
        <f t="shared" si="17"/>
        <v>35</v>
      </c>
      <c r="BB8">
        <f t="shared" si="18"/>
        <v>0</v>
      </c>
      <c r="BC8">
        <f t="shared" si="19"/>
        <v>35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105</v>
      </c>
      <c r="BG8" s="22">
        <f t="shared" si="24"/>
        <v>140</v>
      </c>
      <c r="BH8" s="22">
        <f t="shared" si="24"/>
        <v>160</v>
      </c>
      <c r="BI8" s="22">
        <f t="shared" si="24"/>
        <v>176</v>
      </c>
      <c r="BJ8" s="22">
        <f t="shared" si="24"/>
        <v>188</v>
      </c>
      <c r="BK8" s="22">
        <f t="shared" si="24"/>
        <v>198</v>
      </c>
      <c r="BL8" s="22">
        <f t="shared" si="24"/>
        <v>208</v>
      </c>
      <c r="BM8" s="22">
        <f t="shared" si="24"/>
        <v>208</v>
      </c>
      <c r="BN8" s="22">
        <f t="shared" si="24"/>
        <v>208</v>
      </c>
      <c r="BO8" s="22">
        <f t="shared" si="24"/>
        <v>208</v>
      </c>
      <c r="BP8" s="22">
        <f t="shared" si="24"/>
        <v>208</v>
      </c>
      <c r="BQ8" s="22">
        <f t="shared" si="24"/>
        <v>208</v>
      </c>
      <c r="BR8" s="22">
        <f t="shared" si="24"/>
        <v>208</v>
      </c>
    </row>
    <row r="9" spans="1:70" ht="16.5">
      <c r="A9" s="81" t="s">
        <v>674</v>
      </c>
      <c r="B9" s="72" t="s">
        <v>675</v>
      </c>
      <c r="C9" s="72" t="s">
        <v>676</v>
      </c>
      <c r="D9" s="73" t="s">
        <v>219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5</v>
      </c>
      <c r="R9" s="61">
        <v>20</v>
      </c>
      <c r="S9" s="46">
        <v>2</v>
      </c>
      <c r="T9" s="61">
        <v>50</v>
      </c>
      <c r="U9" s="46">
        <v>1</v>
      </c>
      <c r="V9" s="61">
        <v>70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175</v>
      </c>
      <c r="AJ9" s="3">
        <f t="shared" si="1"/>
        <v>5</v>
      </c>
      <c r="AK9" s="5">
        <f t="shared" si="2"/>
        <v>4</v>
      </c>
      <c r="AL9" s="41">
        <f t="shared" si="3"/>
        <v>175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20</v>
      </c>
      <c r="AV9">
        <f t="shared" si="12"/>
        <v>50</v>
      </c>
      <c r="AW9">
        <f t="shared" si="13"/>
        <v>70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70</v>
      </c>
      <c r="BE9" s="22">
        <f t="shared" ref="BE9:BR9" si="25">BD9+LARGE($AO9:$BC9,BE$4)</f>
        <v>120</v>
      </c>
      <c r="BF9" s="22">
        <f t="shared" si="25"/>
        <v>155</v>
      </c>
      <c r="BG9" s="22">
        <f t="shared" si="25"/>
        <v>175</v>
      </c>
      <c r="BH9" s="22">
        <f t="shared" si="25"/>
        <v>175</v>
      </c>
      <c r="BI9" s="22">
        <f t="shared" si="25"/>
        <v>175</v>
      </c>
      <c r="BJ9" s="22">
        <f t="shared" si="25"/>
        <v>175</v>
      </c>
      <c r="BK9" s="22">
        <f t="shared" si="25"/>
        <v>175</v>
      </c>
      <c r="BL9" s="22">
        <f t="shared" si="25"/>
        <v>175</v>
      </c>
      <c r="BM9" s="22">
        <f t="shared" si="25"/>
        <v>175</v>
      </c>
      <c r="BN9" s="22">
        <f t="shared" si="25"/>
        <v>175</v>
      </c>
      <c r="BO9" s="22">
        <f t="shared" si="25"/>
        <v>175</v>
      </c>
      <c r="BP9" s="22">
        <f t="shared" si="25"/>
        <v>175</v>
      </c>
      <c r="BQ9" s="22">
        <f t="shared" si="25"/>
        <v>175</v>
      </c>
      <c r="BR9" s="22">
        <f t="shared" si="25"/>
        <v>175</v>
      </c>
    </row>
    <row r="10" spans="1:70" ht="16.5">
      <c r="A10" s="80" t="s">
        <v>1425</v>
      </c>
      <c r="B10" s="32" t="s">
        <v>755</v>
      </c>
      <c r="C10" s="32" t="s">
        <v>661</v>
      </c>
      <c r="D10" s="32" t="s">
        <v>21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61">
        <v>55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61">
        <v>14</v>
      </c>
      <c r="S10" s="46">
        <v>4</v>
      </c>
      <c r="T10" s="61">
        <v>25</v>
      </c>
      <c r="U10" s="100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101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129</v>
      </c>
      <c r="AJ10" s="3">
        <f t="shared" si="1"/>
        <v>6</v>
      </c>
      <c r="AK10" s="5">
        <f t="shared" si="2"/>
        <v>4</v>
      </c>
      <c r="AL10" s="41">
        <f t="shared" si="3"/>
        <v>129</v>
      </c>
      <c r="AM10" s="33">
        <f t="shared" si="4"/>
        <v>6</v>
      </c>
      <c r="AO10" s="22">
        <f t="shared" si="5"/>
        <v>35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55</v>
      </c>
      <c r="AT10">
        <f t="shared" si="10"/>
        <v>0</v>
      </c>
      <c r="AU10">
        <f t="shared" si="11"/>
        <v>14</v>
      </c>
      <c r="AV10">
        <f t="shared" si="12"/>
        <v>25</v>
      </c>
      <c r="AW10">
        <f>V13</f>
        <v>14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115</v>
      </c>
      <c r="BG10" s="22">
        <f t="shared" si="26"/>
        <v>129</v>
      </c>
      <c r="BH10" s="22">
        <f t="shared" si="26"/>
        <v>143</v>
      </c>
      <c r="BI10" s="22">
        <f t="shared" si="26"/>
        <v>143</v>
      </c>
      <c r="BJ10" s="22">
        <f t="shared" si="26"/>
        <v>143</v>
      </c>
      <c r="BK10" s="22">
        <f t="shared" si="26"/>
        <v>143</v>
      </c>
      <c r="BL10" s="22">
        <f t="shared" si="26"/>
        <v>143</v>
      </c>
      <c r="BM10" s="22">
        <f t="shared" si="26"/>
        <v>143</v>
      </c>
      <c r="BN10" s="22">
        <f t="shared" si="26"/>
        <v>143</v>
      </c>
      <c r="BO10" s="22">
        <f t="shared" si="26"/>
        <v>143</v>
      </c>
      <c r="BP10" s="22">
        <f t="shared" si="26"/>
        <v>143</v>
      </c>
      <c r="BQ10" s="22">
        <f t="shared" si="26"/>
        <v>143</v>
      </c>
      <c r="BR10" s="22">
        <f t="shared" si="26"/>
        <v>143</v>
      </c>
    </row>
    <row r="11" spans="1:70" ht="16.5">
      <c r="A11" s="81" t="s">
        <v>655</v>
      </c>
      <c r="B11" s="72" t="s">
        <v>325</v>
      </c>
      <c r="C11" s="72" t="s">
        <v>656</v>
      </c>
      <c r="D11" s="73" t="s">
        <v>219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70</v>
      </c>
      <c r="S11" s="46">
        <v>3</v>
      </c>
      <c r="T11" s="61">
        <v>35</v>
      </c>
      <c r="U11" s="100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101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>
        <v>4</v>
      </c>
      <c r="Z11" s="2">
        <v>20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125</v>
      </c>
      <c r="AJ11" s="3">
        <f t="shared" si="1"/>
        <v>7</v>
      </c>
      <c r="AK11" s="5">
        <f t="shared" si="2"/>
        <v>3</v>
      </c>
      <c r="AL11" s="41">
        <f t="shared" si="3"/>
        <v>125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70</v>
      </c>
      <c r="AV11">
        <f t="shared" si="12"/>
        <v>35</v>
      </c>
      <c r="AW11">
        <f>V15</f>
        <v>0</v>
      </c>
      <c r="AX11">
        <f t="shared" si="14"/>
        <v>0</v>
      </c>
      <c r="AY11">
        <f t="shared" si="15"/>
        <v>20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70</v>
      </c>
      <c r="BE11" s="22">
        <f t="shared" ref="BE11:BR11" si="27">BD11+LARGE($AO11:$BC11,BE$4)</f>
        <v>105</v>
      </c>
      <c r="BF11" s="22">
        <f t="shared" si="27"/>
        <v>125</v>
      </c>
      <c r="BG11" s="22">
        <f t="shared" si="27"/>
        <v>125</v>
      </c>
      <c r="BH11" s="22">
        <f t="shared" si="27"/>
        <v>125</v>
      </c>
      <c r="BI11" s="22">
        <f t="shared" si="27"/>
        <v>125</v>
      </c>
      <c r="BJ11" s="22">
        <f t="shared" si="27"/>
        <v>125</v>
      </c>
      <c r="BK11" s="22">
        <f t="shared" si="27"/>
        <v>125</v>
      </c>
      <c r="BL11" s="22">
        <f t="shared" si="27"/>
        <v>125</v>
      </c>
      <c r="BM11" s="22">
        <f t="shared" si="27"/>
        <v>125</v>
      </c>
      <c r="BN11" s="22">
        <f t="shared" si="27"/>
        <v>125</v>
      </c>
      <c r="BO11" s="22">
        <f t="shared" si="27"/>
        <v>125</v>
      </c>
      <c r="BP11" s="22">
        <f t="shared" si="27"/>
        <v>125</v>
      </c>
      <c r="BQ11" s="22">
        <f t="shared" si="27"/>
        <v>125</v>
      </c>
      <c r="BR11" s="22">
        <f t="shared" si="27"/>
        <v>125</v>
      </c>
    </row>
    <row r="12" spans="1:70" ht="16.5">
      <c r="A12" s="81" t="s">
        <v>659</v>
      </c>
      <c r="B12" s="72" t="s">
        <v>660</v>
      </c>
      <c r="C12" s="72" t="s">
        <v>661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65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100">
        <v>3</v>
      </c>
      <c r="V12" s="61">
        <v>35</v>
      </c>
      <c r="W12" s="101">
        <v>3</v>
      </c>
      <c r="X12" s="91">
        <v>20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110</v>
      </c>
      <c r="AJ12" s="3">
        <f t="shared" si="1"/>
        <v>8</v>
      </c>
      <c r="AK12" s="5">
        <f t="shared" si="2"/>
        <v>3</v>
      </c>
      <c r="AL12" s="41">
        <f t="shared" si="3"/>
        <v>110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 t="e">
        <f>#REF!</f>
        <v>#REF!</v>
      </c>
      <c r="AX12">
        <f t="shared" si="14"/>
        <v>20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 t="e">
        <f t="shared" si="20"/>
        <v>#REF!</v>
      </c>
      <c r="BE12" s="22" t="e">
        <f t="shared" ref="BE12:BR12" si="28">BD12+LARGE($AO12:$BC12,BE$4)</f>
        <v>#REF!</v>
      </c>
      <c r="BF12" s="22" t="e">
        <f t="shared" si="28"/>
        <v>#REF!</v>
      </c>
      <c r="BG12" s="22" t="e">
        <f t="shared" si="28"/>
        <v>#REF!</v>
      </c>
      <c r="BH12" s="22" t="e">
        <f t="shared" si="28"/>
        <v>#REF!</v>
      </c>
      <c r="BI12" s="22" t="e">
        <f t="shared" si="28"/>
        <v>#REF!</v>
      </c>
      <c r="BJ12" s="22" t="e">
        <f t="shared" si="28"/>
        <v>#REF!</v>
      </c>
      <c r="BK12" s="22" t="e">
        <f t="shared" si="28"/>
        <v>#REF!</v>
      </c>
      <c r="BL12" s="22" t="e">
        <f t="shared" si="28"/>
        <v>#REF!</v>
      </c>
      <c r="BM12" s="22" t="e">
        <f t="shared" si="28"/>
        <v>#REF!</v>
      </c>
      <c r="BN12" s="22" t="e">
        <f t="shared" si="28"/>
        <v>#REF!</v>
      </c>
      <c r="BO12" s="22" t="e">
        <f t="shared" si="28"/>
        <v>#REF!</v>
      </c>
      <c r="BP12" s="22" t="e">
        <f t="shared" si="28"/>
        <v>#REF!</v>
      </c>
      <c r="BQ12" s="22" t="e">
        <f t="shared" si="28"/>
        <v>#REF!</v>
      </c>
      <c r="BR12" s="22" t="e">
        <f t="shared" si="28"/>
        <v>#REF!</v>
      </c>
    </row>
    <row r="13" spans="1:70" ht="16.5">
      <c r="A13" s="81" t="s">
        <v>685</v>
      </c>
      <c r="B13" s="72" t="s">
        <v>237</v>
      </c>
      <c r="C13" s="72" t="s">
        <v>686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3</v>
      </c>
      <c r="N13" s="91">
        <v>20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6</v>
      </c>
      <c r="R13" s="61">
        <v>16</v>
      </c>
      <c r="S13" s="46">
        <v>5</v>
      </c>
      <c r="T13" s="61">
        <v>20</v>
      </c>
      <c r="U13" s="46">
        <v>11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4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20</v>
      </c>
      <c r="AT13">
        <f t="shared" si="10"/>
        <v>0</v>
      </c>
      <c r="AU13">
        <f t="shared" si="11"/>
        <v>16</v>
      </c>
      <c r="AV13">
        <f t="shared" si="12"/>
        <v>20</v>
      </c>
      <c r="AW13" t="e">
        <f>#REF!</f>
        <v>#REF!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 t="e">
        <f t="shared" si="20"/>
        <v>#REF!</v>
      </c>
      <c r="BE13" s="22" t="e">
        <f t="shared" ref="BE13:BR13" si="29">BD13+LARGE($AO13:$BC13,BE$4)</f>
        <v>#REF!</v>
      </c>
      <c r="BF13" s="22" t="e">
        <f t="shared" si="29"/>
        <v>#REF!</v>
      </c>
      <c r="BG13" s="22" t="e">
        <f t="shared" si="29"/>
        <v>#REF!</v>
      </c>
      <c r="BH13" s="22" t="e">
        <f t="shared" si="29"/>
        <v>#REF!</v>
      </c>
      <c r="BI13" s="22" t="e">
        <f t="shared" si="29"/>
        <v>#REF!</v>
      </c>
      <c r="BJ13" s="22" t="e">
        <f t="shared" si="29"/>
        <v>#REF!</v>
      </c>
      <c r="BK13" s="22" t="e">
        <f t="shared" si="29"/>
        <v>#REF!</v>
      </c>
      <c r="BL13" s="22" t="e">
        <f t="shared" si="29"/>
        <v>#REF!</v>
      </c>
      <c r="BM13" s="22" t="e">
        <f t="shared" si="29"/>
        <v>#REF!</v>
      </c>
      <c r="BN13" s="22" t="e">
        <f t="shared" si="29"/>
        <v>#REF!</v>
      </c>
      <c r="BO13" s="22" t="e">
        <f t="shared" si="29"/>
        <v>#REF!</v>
      </c>
      <c r="BP13" s="22" t="e">
        <f t="shared" si="29"/>
        <v>#REF!</v>
      </c>
      <c r="BQ13" s="22" t="e">
        <f t="shared" si="29"/>
        <v>#REF!</v>
      </c>
      <c r="BR13" s="22" t="e">
        <f t="shared" si="29"/>
        <v>#REF!</v>
      </c>
    </row>
    <row r="14" spans="1:70" ht="16.5">
      <c r="A14" s="81" t="s">
        <v>652</v>
      </c>
      <c r="B14" s="72" t="s">
        <v>653</v>
      </c>
      <c r="C14" s="72" t="s">
        <v>654</v>
      </c>
      <c r="D14" s="73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12</v>
      </c>
      <c r="R14" s="61">
        <v>10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13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10</v>
      </c>
      <c r="AK14" s="5">
        <f t="shared" si="2"/>
        <v>2</v>
      </c>
      <c r="AL14" s="41">
        <f t="shared" si="3"/>
        <v>65</v>
      </c>
      <c r="AM14" s="33">
        <f t="shared" si="4"/>
        <v>10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10</v>
      </c>
      <c r="AV14">
        <f t="shared" si="12"/>
        <v>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0" t="s">
        <v>1428</v>
      </c>
      <c r="B15" s="32" t="s">
        <v>731</v>
      </c>
      <c r="C15" s="32" t="s">
        <v>1413</v>
      </c>
      <c r="D15" s="32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8</v>
      </c>
      <c r="R15" s="61">
        <v>12</v>
      </c>
      <c r="S15" s="46">
        <v>9</v>
      </c>
      <c r="T15" s="91">
        <v>10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42</v>
      </c>
      <c r="AJ15" s="3">
        <f t="shared" si="1"/>
        <v>11</v>
      </c>
      <c r="AK15" s="5">
        <f t="shared" si="2"/>
        <v>3</v>
      </c>
      <c r="AL15" s="41">
        <f t="shared" si="3"/>
        <v>42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12</v>
      </c>
      <c r="AV15">
        <f t="shared" si="12"/>
        <v>10</v>
      </c>
      <c r="AW15" t="e">
        <f>#REF!</f>
        <v>#REF!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 t="e">
        <f t="shared" si="20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81" t="s">
        <v>664</v>
      </c>
      <c r="B16" s="72" t="s">
        <v>665</v>
      </c>
      <c r="C16" s="72" t="s">
        <v>666</v>
      </c>
      <c r="D16" s="73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4</v>
      </c>
      <c r="R16" s="61">
        <v>25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113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25</v>
      </c>
      <c r="AJ16" s="3">
        <f t="shared" si="1"/>
        <v>12</v>
      </c>
      <c r="AK16" s="5">
        <f t="shared" si="2"/>
        <v>1</v>
      </c>
      <c r="AL16" s="41">
        <f t="shared" si="3"/>
        <v>25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25</v>
      </c>
      <c r="BF16" s="22">
        <f t="shared" si="32"/>
        <v>25</v>
      </c>
      <c r="BG16" s="22">
        <f t="shared" si="32"/>
        <v>25</v>
      </c>
      <c r="BH16" s="22">
        <f t="shared" si="32"/>
        <v>25</v>
      </c>
      <c r="BI16" s="22">
        <f t="shared" si="32"/>
        <v>25</v>
      </c>
      <c r="BJ16" s="22">
        <f t="shared" si="32"/>
        <v>25</v>
      </c>
      <c r="BK16" s="22">
        <f t="shared" si="32"/>
        <v>25</v>
      </c>
      <c r="BL16" s="22">
        <f t="shared" si="32"/>
        <v>25</v>
      </c>
      <c r="BM16" s="22">
        <f t="shared" si="32"/>
        <v>25</v>
      </c>
      <c r="BN16" s="22">
        <f t="shared" si="32"/>
        <v>25</v>
      </c>
      <c r="BO16" s="22">
        <f t="shared" si="32"/>
        <v>25</v>
      </c>
      <c r="BP16" s="22">
        <f t="shared" si="32"/>
        <v>25</v>
      </c>
      <c r="BQ16" s="22">
        <f t="shared" si="32"/>
        <v>25</v>
      </c>
      <c r="BR16" s="22">
        <f t="shared" si="32"/>
        <v>25</v>
      </c>
    </row>
    <row r="17" spans="1:70" ht="16.5">
      <c r="A17" s="81" t="s">
        <v>672</v>
      </c>
      <c r="B17" s="72" t="s">
        <v>310</v>
      </c>
      <c r="C17" s="72" t="s">
        <v>673</v>
      </c>
      <c r="D17" s="73" t="s">
        <v>219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61">
        <v>10</v>
      </c>
      <c r="S17" s="46">
        <v>10</v>
      </c>
      <c r="T17" s="91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13</v>
      </c>
      <c r="AK17" s="5">
        <f t="shared" si="2"/>
        <v>2</v>
      </c>
      <c r="AL17" s="41">
        <f t="shared" si="3"/>
        <v>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1" t="s">
        <v>691</v>
      </c>
      <c r="B18" s="72" t="s">
        <v>692</v>
      </c>
      <c r="C18" s="72" t="s">
        <v>693</v>
      </c>
      <c r="D18" s="73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1" t="s">
        <v>683</v>
      </c>
      <c r="B19" s="72" t="s">
        <v>684</v>
      </c>
      <c r="C19" s="72" t="s">
        <v>481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14</v>
      </c>
      <c r="R19" s="91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14</v>
      </c>
      <c r="AK19" s="5">
        <f t="shared" si="2"/>
        <v>1</v>
      </c>
      <c r="AL19" s="41">
        <f t="shared" si="3"/>
        <v>10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81" t="s">
        <v>689</v>
      </c>
      <c r="B20" s="72" t="s">
        <v>690</v>
      </c>
      <c r="C20" s="72" t="s">
        <v>644</v>
      </c>
      <c r="D20" s="73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91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14</v>
      </c>
      <c r="AK20" s="5">
        <f t="shared" si="2"/>
        <v>1</v>
      </c>
      <c r="AL20" s="41">
        <f t="shared" si="3"/>
        <v>10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0" t="s">
        <v>1433</v>
      </c>
      <c r="B21" s="32" t="s">
        <v>1422</v>
      </c>
      <c r="C21" s="32" t="s">
        <v>727</v>
      </c>
      <c r="D21" s="32" t="s">
        <v>42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8</v>
      </c>
      <c r="N21" s="91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14</v>
      </c>
      <c r="AK21" s="5">
        <f t="shared" si="2"/>
        <v>1</v>
      </c>
      <c r="AL21" s="41">
        <f t="shared" si="3"/>
        <v>10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0" t="s">
        <v>1431</v>
      </c>
      <c r="B22" s="32" t="s">
        <v>1054</v>
      </c>
      <c r="C22" s="32" t="s">
        <v>1416</v>
      </c>
      <c r="D22" s="32" t="s">
        <v>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14</v>
      </c>
      <c r="AK22" s="5">
        <f t="shared" si="2"/>
        <v>1</v>
      </c>
      <c r="AL22" s="41">
        <f t="shared" si="3"/>
        <v>10</v>
      </c>
      <c r="AM22" s="33">
        <f t="shared" si="4"/>
        <v>14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 t="s">
        <v>7</v>
      </c>
      <c r="B23" s="32" t="s">
        <v>339</v>
      </c>
      <c r="C23" s="32" t="s">
        <v>396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94">
        <v>1</v>
      </c>
      <c r="AH23" s="2"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>HLOOKUP($AL$2,$BD$4:$BR$72,ROW(A23)-3,FALSE)</f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1782</v>
      </c>
      <c r="C24" s="32" t="s">
        <v>1781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>
        <v>4</v>
      </c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>HLOOKUP($AL$2,$BD$4:$BR$72,ROW(A24)-3,FALSE)</f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1563</v>
      </c>
      <c r="C25" s="32" t="s">
        <v>1564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91"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2</v>
      </c>
      <c r="AB25" s="91"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2</v>
      </c>
      <c r="AL25" s="41">
        <f>AI25</f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7</v>
      </c>
      <c r="B26" s="32" t="s">
        <v>1761</v>
      </c>
      <c r="C26" s="32" t="s">
        <v>1760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5</v>
      </c>
      <c r="AB26" s="91"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>HLOOKUP($AL$2,$BD$4:$BR$72,ROW(A26)-3,FALSE)</f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378</v>
      </c>
      <c r="C27" s="32" t="s">
        <v>1762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6</v>
      </c>
      <c r="AB27" s="91"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>HLOOKUP($AL$2,$BD$4:$BR$72,ROW(A27)-3,FALSE)</f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7</v>
      </c>
      <c r="B28" s="32" t="s">
        <v>1057</v>
      </c>
      <c r="C28" s="32" t="s">
        <v>930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8</v>
      </c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7</v>
      </c>
      <c r="AB28" s="91"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2</v>
      </c>
      <c r="AL28" s="41">
        <f t="shared" ref="AL28:AL49" si="44">AI28</f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 t="s">
        <v>724</v>
      </c>
      <c r="B29" s="32" t="s">
        <v>1611</v>
      </c>
      <c r="C29" s="32" t="s">
        <v>1612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11</v>
      </c>
      <c r="V29" s="91"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8</v>
      </c>
      <c r="AB29" s="91"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2</v>
      </c>
      <c r="AL29" s="41">
        <f t="shared" si="44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 t="s">
        <v>724</v>
      </c>
      <c r="B30" s="32" t="s">
        <v>1057</v>
      </c>
      <c r="C30" s="32" t="s">
        <v>1728</v>
      </c>
      <c r="D30" s="32" t="s">
        <v>22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3</v>
      </c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44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14" t="s">
        <v>7</v>
      </c>
      <c r="B31" s="32" t="s">
        <v>356</v>
      </c>
      <c r="C31" s="32" t="s">
        <v>1729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5</v>
      </c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4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 t="s">
        <v>7</v>
      </c>
      <c r="B32" s="32" t="s">
        <v>1710</v>
      </c>
      <c r="C32" s="32" t="s">
        <v>1730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>
        <v>6</v>
      </c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4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 t="s">
        <v>7</v>
      </c>
      <c r="B33" s="32" t="s">
        <v>270</v>
      </c>
      <c r="C33" s="32" t="s">
        <v>1731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7</v>
      </c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4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724</v>
      </c>
      <c r="B34" s="32" t="s">
        <v>1112</v>
      </c>
      <c r="C34" s="32" t="s">
        <v>1607</v>
      </c>
      <c r="D34" s="32" t="s">
        <v>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6</v>
      </c>
      <c r="V34" s="91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4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724</v>
      </c>
      <c r="B35" s="32" t="s">
        <v>1608</v>
      </c>
      <c r="C35" s="32" t="s">
        <v>1609</v>
      </c>
      <c r="D35" s="32" t="s">
        <v>22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7</v>
      </c>
      <c r="V35" s="91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4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724</v>
      </c>
      <c r="B36" s="32" t="s">
        <v>346</v>
      </c>
      <c r="C36" s="32" t="s">
        <v>661</v>
      </c>
      <c r="D36" s="32" t="s">
        <v>22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8</v>
      </c>
      <c r="V36" s="91"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4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297</v>
      </c>
      <c r="C37" s="32" t="s">
        <v>1610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10</v>
      </c>
      <c r="V37" s="91"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44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724</v>
      </c>
      <c r="B38" s="32" t="s">
        <v>402</v>
      </c>
      <c r="C38" s="32" t="s">
        <v>763</v>
      </c>
      <c r="D38" s="32" t="s">
        <v>22</v>
      </c>
      <c r="E38" s="6">
        <v>3</v>
      </c>
      <c r="F38" s="2"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 t="shared" si="44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657</v>
      </c>
      <c r="B39" s="72" t="s">
        <v>362</v>
      </c>
      <c r="C39" s="72" t="s">
        <v>658</v>
      </c>
      <c r="D39" s="73" t="s">
        <v>42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44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662</v>
      </c>
      <c r="B40" s="72" t="s">
        <v>630</v>
      </c>
      <c r="C40" s="72" t="s">
        <v>663</v>
      </c>
      <c r="D40" s="73" t="s">
        <v>39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44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667</v>
      </c>
      <c r="B41" s="72" t="s">
        <v>668</v>
      </c>
      <c r="C41" s="72" t="s">
        <v>669</v>
      </c>
      <c r="D41" s="73" t="s">
        <v>450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44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670</v>
      </c>
      <c r="B42" s="72" t="s">
        <v>325</v>
      </c>
      <c r="C42" s="72" t="s">
        <v>671</v>
      </c>
      <c r="D42" s="73" t="s">
        <v>35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44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678</v>
      </c>
      <c r="B43" s="72" t="s">
        <v>679</v>
      </c>
      <c r="C43" s="72" t="s">
        <v>680</v>
      </c>
      <c r="D43" s="73" t="s">
        <v>41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44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681</v>
      </c>
      <c r="B44" s="72" t="s">
        <v>392</v>
      </c>
      <c r="C44" s="72" t="s">
        <v>682</v>
      </c>
      <c r="D44" s="73" t="s">
        <v>17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44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687</v>
      </c>
      <c r="B45" s="72" t="s">
        <v>688</v>
      </c>
      <c r="C45" s="72" t="s">
        <v>523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44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0" t="s">
        <v>1424</v>
      </c>
      <c r="B46" s="32" t="s">
        <v>1419</v>
      </c>
      <c r="C46" s="32" t="s">
        <v>1293</v>
      </c>
      <c r="D46" s="32" t="s">
        <v>220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44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0" t="s">
        <v>1429</v>
      </c>
      <c r="B47" s="32" t="s">
        <v>1421</v>
      </c>
      <c r="C47" s="32" t="s">
        <v>1414</v>
      </c>
      <c r="D47" s="32" t="s">
        <v>42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44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0" t="s">
        <v>1430</v>
      </c>
      <c r="B48" s="32" t="s">
        <v>1237</v>
      </c>
      <c r="C48" s="32" t="s">
        <v>1415</v>
      </c>
      <c r="D48" s="32" t="s">
        <v>110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44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0" t="s">
        <v>1432</v>
      </c>
      <c r="B49" s="32" t="s">
        <v>1057</v>
      </c>
      <c r="C49" s="32" t="s">
        <v>1417</v>
      </c>
      <c r="D49" s="32" t="s">
        <v>105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44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ref="AL50:AL72" si="87">HLOOKUP($AL$2,$BD$4:$BR$72,ROW(A50)-3,FALSE)</f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87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87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87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87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87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87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87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87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87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87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87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87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87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87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87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87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7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7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6"/>
        <v>0</v>
      </c>
      <c r="AL69" s="41">
        <f t="shared" si="87"/>
        <v>0</v>
      </c>
      <c r="AM69" s="33" t="str">
        <f t="shared" ref="AM69:AM72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87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87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87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3">
    <sortCondition ref="AM4:AM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Normal="100" workbookViewId="0">
      <pane xSplit="2" topLeftCell="Y1" activePane="topRight" state="frozen"/>
      <selection pane="topRight" activeCell="AV11" sqref="AV11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118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3">
      <c r="A1" s="23" t="s">
        <v>33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1453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1453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1453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1453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1453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1453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1453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1453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1453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1453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1453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1453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1453</v>
      </c>
      <c r="AO1" s="10" t="str">
        <f>IF(Paramètres!K15&lt;&gt;"","Points Etape n°"&amp;Paramètres!J15,"")</f>
        <v>Points Etape n°13</v>
      </c>
      <c r="AP1" s="114" t="str">
        <f>IF(Paramètres!K16&lt;&gt;"","Engagés "&amp;Paramètres!L16&amp;" - "&amp;Paramètres!M16,"")</f>
        <v>Engagés Cross Duathlon - Château Renault (37)</v>
      </c>
      <c r="AQ1" s="114" t="s">
        <v>1453</v>
      </c>
      <c r="AR1" s="115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1453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1502</v>
      </c>
      <c r="BA1" s="10" t="s">
        <v>15</v>
      </c>
    </row>
    <row r="2" spans="1:54" ht="13.5">
      <c r="A2" s="34">
        <v>1</v>
      </c>
      <c r="B2" s="95" t="s">
        <v>17</v>
      </c>
      <c r="C2" s="130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14</v>
      </c>
      <c r="D2" s="130">
        <f t="shared" ref="D2:D19" si="0">C2/AZ2</f>
        <v>0.32558139534883723</v>
      </c>
      <c r="E2" s="131">
        <f>(SUMIF('MP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136.09302325581396</v>
      </c>
      <c r="F2" s="6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26</v>
      </c>
      <c r="G2" s="68">
        <f t="shared" ref="G2:G19" si="1">F2/AY2</f>
        <v>0.33333333333333331</v>
      </c>
      <c r="H2" s="69">
        <f>(SUMIF('MP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310</v>
      </c>
      <c r="I2" s="130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36</v>
      </c>
      <c r="J2" s="130">
        <f t="shared" ref="J2:J19" si="2">I2/AY2</f>
        <v>0.46153846153846156</v>
      </c>
      <c r="K2" s="26">
        <f>(SUMIF('MP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481.38461538461542</v>
      </c>
      <c r="L2" s="6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34</v>
      </c>
      <c r="M2" s="68">
        <f t="shared" ref="M2:M19" si="3">L2/AY2</f>
        <v>0.4358974358974359</v>
      </c>
      <c r="N2" s="68">
        <f>(SUMIF('MP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446.35897435897436</v>
      </c>
      <c r="O2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27</v>
      </c>
      <c r="P2" s="26">
        <f t="shared" ref="P2:P19" si="4">O2/AZ2</f>
        <v>0.62790697674418605</v>
      </c>
      <c r="Q2" s="26">
        <f>(SUMIF('MP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758.51162790697674</v>
      </c>
      <c r="R2" s="68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22</v>
      </c>
      <c r="S2" s="68">
        <f t="shared" ref="S2:S19" si="5">R2/AY2</f>
        <v>0.28205128205128205</v>
      </c>
      <c r="T2" s="68">
        <f>(SUMIF('MP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219.43589743589743</v>
      </c>
      <c r="U2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44</v>
      </c>
      <c r="V2" s="26">
        <f t="shared" ref="V2:V19" si="6">U2/AY2</f>
        <v>0.5641025641025641</v>
      </c>
      <c r="W2" s="26">
        <f>(SUMIF('MP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908.20512820512818</v>
      </c>
      <c r="X2" s="68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41</v>
      </c>
      <c r="Y2" s="68">
        <f t="shared" ref="Y2:Y19" si="7">X2/AY2</f>
        <v>0.52564102564102566</v>
      </c>
      <c r="Z2" s="68">
        <f>(SUMIF('MP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735.89743589743591</v>
      </c>
      <c r="AA2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47</v>
      </c>
      <c r="AB2" s="26">
        <f t="shared" ref="AB2:AB19" si="8">AA2/AY2</f>
        <v>0.60256410256410253</v>
      </c>
      <c r="AC2" s="26">
        <f ca="1">(SUMIF('MP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1114.7435897435896</v>
      </c>
      <c r="AD2" s="68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33</v>
      </c>
      <c r="AE2" s="68">
        <f t="shared" ref="AE2:AE19" si="9">AD2/AY2</f>
        <v>0.42307692307692307</v>
      </c>
      <c r="AF2" s="68">
        <f ca="1">(SUMIF('MP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H'!$X$5:$X$72))*AE2</f>
        <v>440</v>
      </c>
      <c r="AG2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12</v>
      </c>
      <c r="AH2" s="26">
        <f t="shared" ref="AH2:AH19" si="10">AG2/AY2</f>
        <v>0.15384615384615385</v>
      </c>
      <c r="AI2" s="26">
        <f>(SUMIF('MP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56.61538461538462</v>
      </c>
      <c r="AJ2" s="68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47</v>
      </c>
      <c r="AK2" s="68">
        <f t="shared" ref="AK2:AK19" si="11">AJ2/AY2</f>
        <v>0.60256410256410253</v>
      </c>
      <c r="AL2" s="68">
        <f>(SUMIF('MP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838.16666666666663</v>
      </c>
      <c r="AM2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3</v>
      </c>
      <c r="AN2" s="26">
        <f t="shared" ref="AN2:AN19" si="12">AM2/AY2</f>
        <v>3.8461538461538464E-2</v>
      </c>
      <c r="AO2" s="26">
        <f>(SUMIF('MP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5.384615384615385</v>
      </c>
      <c r="AP2" s="116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116">
        <f t="shared" ref="AQ2:AQ19" si="13">AP2/AY2</f>
        <v>0</v>
      </c>
      <c r="AR2" s="116">
        <f>(SUMIF('MP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35</v>
      </c>
      <c r="AT2" s="26">
        <f t="shared" ref="AT2:AT19" si="14">AS2/AY2</f>
        <v>0.44871794871794873</v>
      </c>
      <c r="AU2" s="26">
        <f>(SUMIF('MP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453.20512820512823</v>
      </c>
      <c r="AV2" s="16">
        <f t="shared" ref="AV2:AV38" si="15">C2+F2+I2+L2+O2+R2+U2+X2+AA2+AD2+AG2+AJ2+AM2+AP2+AS2</f>
        <v>421</v>
      </c>
      <c r="AW2" s="28">
        <f t="shared" ref="AW2:AW38" ca="1" si="16">SUM(Q2,N2,K2,H2,E2,T2,W2,Z2,AC2,AF2,AI2,AL2,AO2,AR2,AU2)</f>
        <v>6904.0020870602266</v>
      </c>
      <c r="AX2" s="29">
        <f t="shared" ref="AX2:AX39" ca="1" si="17">IF(AV2=0,0,PRODUCT(AW2,1/AV2))</f>
        <v>16.399054838622867</v>
      </c>
      <c r="AY2" s="73">
        <v>78</v>
      </c>
      <c r="AZ2" s="73">
        <v>43</v>
      </c>
      <c r="BA2" s="37">
        <f t="shared" ref="BA2:BA38" ca="1" si="18">IF(AY2=0,0,AW2/AY2)</f>
        <v>88.512847270002908</v>
      </c>
      <c r="BB2" s="22"/>
    </row>
    <row r="3" spans="1:54" ht="13.5">
      <c r="A3" s="34">
        <v>2</v>
      </c>
      <c r="B3" s="96" t="s">
        <v>42</v>
      </c>
      <c r="C3" s="130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14</v>
      </c>
      <c r="D3" s="130">
        <f t="shared" si="0"/>
        <v>0.29166666666666669</v>
      </c>
      <c r="E3" s="131">
        <f>(SUMIF('MP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105.29166666666667</v>
      </c>
      <c r="F3" s="6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6</v>
      </c>
      <c r="G3" s="68">
        <f t="shared" si="1"/>
        <v>6.8181818181818177E-2</v>
      </c>
      <c r="H3" s="69">
        <f>(SUMIF('MP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17.045454545454543</v>
      </c>
      <c r="I3" s="130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24</v>
      </c>
      <c r="J3" s="130">
        <f t="shared" si="2"/>
        <v>0.27272727272727271</v>
      </c>
      <c r="K3" s="26">
        <f>(SUMIF('MP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175.09090909090907</v>
      </c>
      <c r="L3" s="6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34</v>
      </c>
      <c r="M3" s="68">
        <f t="shared" si="3"/>
        <v>0.38636363636363635</v>
      </c>
      <c r="N3" s="68">
        <f>(SUMIF('MP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446.25</v>
      </c>
      <c r="O3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39</v>
      </c>
      <c r="P3" s="26">
        <f t="shared" si="4"/>
        <v>0.8125</v>
      </c>
      <c r="Q3" s="26">
        <f>(SUMIF('MP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781.625</v>
      </c>
      <c r="R3" s="68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30</v>
      </c>
      <c r="S3" s="68">
        <f t="shared" si="5"/>
        <v>0.34090909090909088</v>
      </c>
      <c r="T3" s="68">
        <f>(SUMIF('MP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354.20454545454544</v>
      </c>
      <c r="U3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48</v>
      </c>
      <c r="V3" s="26">
        <f t="shared" si="6"/>
        <v>0.54545454545454541</v>
      </c>
      <c r="W3" s="26">
        <f>(SUMIF('MP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706.90909090909088</v>
      </c>
      <c r="X3" s="68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40</v>
      </c>
      <c r="Y3" s="68">
        <f t="shared" si="7"/>
        <v>0.45454545454545453</v>
      </c>
      <c r="Z3" s="68">
        <f>(SUMIF('MP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374.09090909090907</v>
      </c>
      <c r="AA3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61</v>
      </c>
      <c r="AB3" s="26">
        <f t="shared" si="8"/>
        <v>0.69318181818181823</v>
      </c>
      <c r="AC3" s="26">
        <f ca="1">(SUMIF('MP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1263.6704545454547</v>
      </c>
      <c r="AD3" s="68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33</v>
      </c>
      <c r="AE3" s="68">
        <f t="shared" si="9"/>
        <v>0.375</v>
      </c>
      <c r="AF3" s="68">
        <f ca="1">(SUMIF('MP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H'!$X$5:$X$72))*AE3</f>
        <v>343.875</v>
      </c>
      <c r="AG3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si="10"/>
        <v>0</v>
      </c>
      <c r="AI3" s="26">
        <f>(SUMIF('MP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</v>
      </c>
      <c r="AJ3" s="68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42</v>
      </c>
      <c r="AK3" s="68">
        <f t="shared" si="11"/>
        <v>0.47727272727272729</v>
      </c>
      <c r="AL3" s="68">
        <f>(SUMIF('MP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484.43181818181819</v>
      </c>
      <c r="AM3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22</v>
      </c>
      <c r="AN3" s="26">
        <f t="shared" si="12"/>
        <v>0.25</v>
      </c>
      <c r="AO3" s="26">
        <f>(SUMIF('MP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114.5</v>
      </c>
      <c r="AP3" s="116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116">
        <f t="shared" si="13"/>
        <v>0</v>
      </c>
      <c r="AR3" s="116">
        <f>(SUMIF('MP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52</v>
      </c>
      <c r="AT3" s="26">
        <f t="shared" si="14"/>
        <v>0.59090909090909094</v>
      </c>
      <c r="AU3" s="26">
        <f>(SUMIF('MP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1010.4545454545455</v>
      </c>
      <c r="AV3" s="16">
        <f t="shared" si="15"/>
        <v>445</v>
      </c>
      <c r="AW3" s="28">
        <f t="shared" ca="1" si="16"/>
        <v>6177.439393939394</v>
      </c>
      <c r="AX3" s="29">
        <f t="shared" ca="1" si="17"/>
        <v>13.881886278515493</v>
      </c>
      <c r="AY3" s="73">
        <v>88</v>
      </c>
      <c r="AZ3" s="73">
        <v>48</v>
      </c>
      <c r="BA3" s="37">
        <f t="shared" ca="1" si="18"/>
        <v>70.198174931129472</v>
      </c>
      <c r="BB3" s="22"/>
    </row>
    <row r="4" spans="1:54" ht="13.5">
      <c r="A4" s="34">
        <v>3</v>
      </c>
      <c r="B4" s="97" t="s">
        <v>41</v>
      </c>
      <c r="C4" s="130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2</v>
      </c>
      <c r="D4" s="130">
        <f t="shared" si="0"/>
        <v>5.128205128205128E-2</v>
      </c>
      <c r="E4" s="131">
        <f>(SUMIF('MP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2.3076923076923075</v>
      </c>
      <c r="F4" s="6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G4" s="68">
        <f t="shared" si="1"/>
        <v>0</v>
      </c>
      <c r="H4" s="69">
        <f>(SUMIF('MP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0</v>
      </c>
      <c r="I4" s="130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40</v>
      </c>
      <c r="J4" s="130">
        <f t="shared" si="2"/>
        <v>0.76923076923076927</v>
      </c>
      <c r="K4" s="26">
        <f>(SUMIF('MP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965.38461538461547</v>
      </c>
      <c r="L4" s="6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14</v>
      </c>
      <c r="M4" s="68">
        <f t="shared" si="3"/>
        <v>0.26923076923076922</v>
      </c>
      <c r="N4" s="68">
        <f>(SUMIF('MP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91.538461538461533</v>
      </c>
      <c r="O4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25</v>
      </c>
      <c r="P4" s="26">
        <f t="shared" si="4"/>
        <v>0.64102564102564108</v>
      </c>
      <c r="Q4" s="26">
        <f>(SUMIF('MP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408.33333333333337</v>
      </c>
      <c r="R4" s="68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12</v>
      </c>
      <c r="S4" s="68">
        <f t="shared" si="5"/>
        <v>0.23076923076923078</v>
      </c>
      <c r="T4" s="68">
        <f>(SUMIF('MP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76.615384615384613</v>
      </c>
      <c r="U4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35</v>
      </c>
      <c r="V4" s="26">
        <f t="shared" si="6"/>
        <v>0.67307692307692313</v>
      </c>
      <c r="W4" s="26">
        <f>(SUMIF('MP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690.57692307692309</v>
      </c>
      <c r="X4" s="68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19</v>
      </c>
      <c r="Y4" s="68">
        <f t="shared" si="7"/>
        <v>0.36538461538461536</v>
      </c>
      <c r="Z4" s="68">
        <f>(SUMIF('MP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146.51923076923077</v>
      </c>
      <c r="AA4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20</v>
      </c>
      <c r="AB4" s="26">
        <f t="shared" si="8"/>
        <v>0.38461538461538464</v>
      </c>
      <c r="AC4" s="26">
        <f ca="1">(SUMIF('MP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308.07692307692309</v>
      </c>
      <c r="AD4" s="68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17</v>
      </c>
      <c r="AE4" s="68">
        <f t="shared" si="9"/>
        <v>0.32692307692307693</v>
      </c>
      <c r="AF4" s="68">
        <f ca="1">(SUMIF('MP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H'!$X$5:$X$72))*AE4</f>
        <v>127.17307692307692</v>
      </c>
      <c r="AG4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0"/>
        <v>0</v>
      </c>
      <c r="AI4" s="26">
        <f>(SUMIF('MP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0</v>
      </c>
      <c r="AJ4" s="68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19</v>
      </c>
      <c r="AK4" s="68">
        <f t="shared" si="11"/>
        <v>0.36538461538461536</v>
      </c>
      <c r="AL4" s="68">
        <f>(SUMIF('MP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171</v>
      </c>
      <c r="AM4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3</v>
      </c>
      <c r="AN4" s="26">
        <f t="shared" si="12"/>
        <v>5.7692307692307696E-2</v>
      </c>
      <c r="AO4" s="26">
        <f>(SUMIF('MP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5.7692307692307692</v>
      </c>
      <c r="AP4" s="116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116">
        <f t="shared" si="13"/>
        <v>0</v>
      </c>
      <c r="AR4" s="116">
        <f>(SUMIF('MP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10</v>
      </c>
      <c r="AT4" s="26">
        <f t="shared" si="14"/>
        <v>0.19230769230769232</v>
      </c>
      <c r="AU4" s="26">
        <f>(SUMIF('MP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73.07692307692308</v>
      </c>
      <c r="AV4" s="16">
        <f t="shared" si="15"/>
        <v>216</v>
      </c>
      <c r="AW4" s="28">
        <f t="shared" ca="1" si="16"/>
        <v>3066.3717948717954</v>
      </c>
      <c r="AX4" s="29">
        <f t="shared" ca="1" si="17"/>
        <v>14.196165716999053</v>
      </c>
      <c r="AY4" s="73">
        <v>52</v>
      </c>
      <c r="AZ4" s="73">
        <v>39</v>
      </c>
      <c r="BA4" s="37">
        <f t="shared" ca="1" si="18"/>
        <v>58.968688362919139</v>
      </c>
      <c r="BB4" s="22"/>
    </row>
    <row r="5" spans="1:54" ht="13.5">
      <c r="A5" s="34">
        <v>4</v>
      </c>
      <c r="B5" s="64" t="s">
        <v>220</v>
      </c>
      <c r="C5" s="130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30">
        <f t="shared" si="0"/>
        <v>0</v>
      </c>
      <c r="E5" s="131">
        <f>(SUMIF('MP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G5" s="68">
        <f t="shared" si="1"/>
        <v>0</v>
      </c>
      <c r="H5" s="69">
        <f>(SUMIF('MP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0</v>
      </c>
      <c r="I5" s="130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0</v>
      </c>
      <c r="J5" s="130">
        <f t="shared" si="2"/>
        <v>0</v>
      </c>
      <c r="K5" s="26">
        <f>(SUMIF('MP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0</v>
      </c>
      <c r="L5" s="6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3"/>
        <v>0.63157894736842102</v>
      </c>
      <c r="N5" s="68">
        <f>(SUMIF('MP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221.05263157894737</v>
      </c>
      <c r="O5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11</v>
      </c>
      <c r="P5" s="26">
        <f t="shared" si="4"/>
        <v>0.73333333333333328</v>
      </c>
      <c r="Q5" s="26">
        <f>(SUMIF('MP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162.06666666666666</v>
      </c>
      <c r="R5" s="68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9</v>
      </c>
      <c r="S5" s="68">
        <f t="shared" si="5"/>
        <v>0.47368421052631576</v>
      </c>
      <c r="T5" s="68">
        <f>(SUMIF('MP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215.52631578947367</v>
      </c>
      <c r="U5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11</v>
      </c>
      <c r="V5" s="26">
        <f t="shared" si="6"/>
        <v>0.57894736842105265</v>
      </c>
      <c r="W5" s="26">
        <f>(SUMIF('MP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136.63157894736844</v>
      </c>
      <c r="X5" s="68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13</v>
      </c>
      <c r="Y5" s="68">
        <f t="shared" si="7"/>
        <v>0.68421052631578949</v>
      </c>
      <c r="Z5" s="68">
        <f>(SUMIF('MP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151.21052631578948</v>
      </c>
      <c r="AA5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17</v>
      </c>
      <c r="AB5" s="26">
        <f t="shared" si="8"/>
        <v>0.89473684210526316</v>
      </c>
      <c r="AC5" s="26">
        <f ca="1">(SUMIF('MP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399.94736842105266</v>
      </c>
      <c r="AD5" s="68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13</v>
      </c>
      <c r="AE5" s="68">
        <f t="shared" si="9"/>
        <v>0.68421052631578949</v>
      </c>
      <c r="AF5" s="68">
        <f ca="1">(SUMIF('MP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H'!$X$5:$X$72))*AE5</f>
        <v>156.68421052631578</v>
      </c>
      <c r="AG5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16</v>
      </c>
      <c r="AH5" s="26">
        <f t="shared" si="10"/>
        <v>0.84210526315789469</v>
      </c>
      <c r="AI5" s="26">
        <f>(SUMIF('MP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399.15789473684208</v>
      </c>
      <c r="AJ5" s="68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8</v>
      </c>
      <c r="AK5" s="68">
        <f t="shared" si="11"/>
        <v>0.42105263157894735</v>
      </c>
      <c r="AL5" s="68">
        <f>(SUMIF('MP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74.526315789473685</v>
      </c>
      <c r="AM5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18</v>
      </c>
      <c r="AN5" s="26">
        <f t="shared" si="12"/>
        <v>0.94736842105263153</v>
      </c>
      <c r="AO5" s="26">
        <f>(SUMIF('MP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421.57894736842104</v>
      </c>
      <c r="AP5" s="116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116">
        <f t="shared" si="13"/>
        <v>0</v>
      </c>
      <c r="AR5" s="116">
        <f>(SUMIF('MP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19</v>
      </c>
      <c r="AT5" s="26">
        <f t="shared" si="14"/>
        <v>1</v>
      </c>
      <c r="AU5" s="26">
        <f>(SUMIF('MP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669</v>
      </c>
      <c r="AV5" s="16">
        <f t="shared" si="15"/>
        <v>147</v>
      </c>
      <c r="AW5" s="28">
        <f t="shared" ca="1" si="16"/>
        <v>3007.3824561403508</v>
      </c>
      <c r="AX5" s="29">
        <f t="shared" ca="1" si="17"/>
        <v>20.458384055376534</v>
      </c>
      <c r="AY5" s="73">
        <v>19</v>
      </c>
      <c r="AZ5" s="73">
        <v>15</v>
      </c>
      <c r="BA5" s="37">
        <f t="shared" ca="1" si="18"/>
        <v>158.28328716528162</v>
      </c>
      <c r="BB5" s="22"/>
    </row>
    <row r="6" spans="1:54" ht="15" customHeight="1">
      <c r="A6" s="34">
        <v>5</v>
      </c>
      <c r="B6" s="64" t="s">
        <v>219</v>
      </c>
      <c r="C6" s="130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0</v>
      </c>
      <c r="D6" s="130">
        <f t="shared" si="0"/>
        <v>0</v>
      </c>
      <c r="E6" s="131">
        <f>(SUMIF('MP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0</v>
      </c>
      <c r="F6" s="6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33</v>
      </c>
      <c r="G6" s="68">
        <f t="shared" si="1"/>
        <v>0.54098360655737709</v>
      </c>
      <c r="H6" s="69">
        <f>(SUMIF('MP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511.22950819672133</v>
      </c>
      <c r="I6" s="130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0</v>
      </c>
      <c r="J6" s="130">
        <f t="shared" si="2"/>
        <v>0</v>
      </c>
      <c r="K6" s="26">
        <f>(SUMIF('MP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0</v>
      </c>
      <c r="L6" s="6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23</v>
      </c>
      <c r="M6" s="68">
        <f t="shared" si="3"/>
        <v>0.37704918032786883</v>
      </c>
      <c r="N6" s="68">
        <f>(SUMIF('MP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205.86885245901638</v>
      </c>
      <c r="O6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8</v>
      </c>
      <c r="P6" s="26">
        <f t="shared" si="4"/>
        <v>0.26666666666666666</v>
      </c>
      <c r="Q6" s="26">
        <f>(SUMIF('MP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39.466666666666669</v>
      </c>
      <c r="R6" s="68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2</v>
      </c>
      <c r="S6" s="68">
        <f t="shared" si="5"/>
        <v>3.2786885245901641E-2</v>
      </c>
      <c r="T6" s="68">
        <f>(SUMIF('MP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3.278688524590164</v>
      </c>
      <c r="U6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15</v>
      </c>
      <c r="V6" s="26">
        <f t="shared" si="6"/>
        <v>0.24590163934426229</v>
      </c>
      <c r="W6" s="26">
        <f>(SUMIF('MP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72.295081967213108</v>
      </c>
      <c r="X6" s="68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20</v>
      </c>
      <c r="Y6" s="68">
        <f t="shared" si="7"/>
        <v>0.32786885245901637</v>
      </c>
      <c r="Z6" s="68">
        <f>(SUMIF('MP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127.21311475409836</v>
      </c>
      <c r="AA6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22</v>
      </c>
      <c r="AB6" s="26">
        <f t="shared" si="8"/>
        <v>0.36065573770491804</v>
      </c>
      <c r="AC6" s="26">
        <f ca="1">(SUMIF('MP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207.37704918032787</v>
      </c>
      <c r="AD6" s="68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8</v>
      </c>
      <c r="AE6" s="68">
        <f t="shared" si="9"/>
        <v>0.13114754098360656</v>
      </c>
      <c r="AF6" s="68">
        <f ca="1">(SUMIF('MP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H'!$X$5:$X$72))*AE6</f>
        <v>32.393442622950822</v>
      </c>
      <c r="AG6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40</v>
      </c>
      <c r="AH6" s="26">
        <f t="shared" si="10"/>
        <v>0.65573770491803274</v>
      </c>
      <c r="AI6" s="26">
        <f>(SUMIF('MP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537.04918032786884</v>
      </c>
      <c r="AJ6" s="68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3</v>
      </c>
      <c r="AK6" s="68">
        <f t="shared" si="11"/>
        <v>4.9180327868852458E-2</v>
      </c>
      <c r="AL6" s="68">
        <f>(SUMIF('MP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6.5901639344262293</v>
      </c>
      <c r="AM6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28</v>
      </c>
      <c r="AN6" s="26">
        <f t="shared" si="12"/>
        <v>0.45901639344262296</v>
      </c>
      <c r="AO6" s="26">
        <f>(SUMIF('MP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286.42622950819674</v>
      </c>
      <c r="AP6" s="116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116">
        <f t="shared" si="13"/>
        <v>0</v>
      </c>
      <c r="AR6" s="116">
        <f>(SUMIF('MP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37</v>
      </c>
      <c r="AT6" s="26">
        <f t="shared" si="14"/>
        <v>0.60655737704918034</v>
      </c>
      <c r="AU6" s="26">
        <f>(SUMIF('MP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504.65573770491801</v>
      </c>
      <c r="AV6" s="16">
        <f t="shared" si="15"/>
        <v>239</v>
      </c>
      <c r="AW6" s="28">
        <f t="shared" ca="1" si="16"/>
        <v>2533.8437158469942</v>
      </c>
      <c r="AX6" s="29">
        <f t="shared" ca="1" si="17"/>
        <v>10.601856551661063</v>
      </c>
      <c r="AY6" s="73">
        <v>61</v>
      </c>
      <c r="AZ6" s="73">
        <v>30</v>
      </c>
      <c r="BA6" s="37">
        <f t="shared" ca="1" si="18"/>
        <v>41.538421571262198</v>
      </c>
      <c r="BB6" s="22"/>
    </row>
    <row r="7" spans="1:54" ht="13.5">
      <c r="A7" s="34">
        <v>6</v>
      </c>
      <c r="B7" s="64" t="s">
        <v>38</v>
      </c>
      <c r="C7" s="130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1</v>
      </c>
      <c r="D7" s="130">
        <f t="shared" si="0"/>
        <v>0.5</v>
      </c>
      <c r="E7" s="131">
        <f>(SUMIF('MP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5</v>
      </c>
      <c r="F7" s="6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1"/>
        <v>0</v>
      </c>
      <c r="H7" s="69">
        <f>(SUMIF('MP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30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5</v>
      </c>
      <c r="J7" s="130">
        <f t="shared" si="2"/>
        <v>0.625</v>
      </c>
      <c r="K7" s="26">
        <f>(SUMIF('MP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140.625</v>
      </c>
      <c r="L7" s="6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7</v>
      </c>
      <c r="M7" s="68">
        <f t="shared" si="3"/>
        <v>0.875</v>
      </c>
      <c r="N7" s="68">
        <f>(SUMIF('MP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161.875</v>
      </c>
      <c r="O7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1</v>
      </c>
      <c r="P7" s="26">
        <f t="shared" si="4"/>
        <v>0.5</v>
      </c>
      <c r="Q7" s="26">
        <f>(SUMIF('MP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25</v>
      </c>
      <c r="R7" s="68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7</v>
      </c>
      <c r="S7" s="68">
        <f t="shared" si="5"/>
        <v>0.875</v>
      </c>
      <c r="T7" s="68">
        <f>(SUMIF('MP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161.875</v>
      </c>
      <c r="U7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3</v>
      </c>
      <c r="V7" s="26">
        <f t="shared" si="6"/>
        <v>0.375</v>
      </c>
      <c r="W7" s="26">
        <f>(SUMIF('MP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36.375</v>
      </c>
      <c r="X7" s="68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6</v>
      </c>
      <c r="Y7" s="68">
        <f t="shared" si="7"/>
        <v>0.75</v>
      </c>
      <c r="Z7" s="68">
        <f>(SUMIF('MP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138.75</v>
      </c>
      <c r="AA7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5</v>
      </c>
      <c r="AB7" s="26">
        <f t="shared" si="8"/>
        <v>0.625</v>
      </c>
      <c r="AC7" s="26">
        <f ca="1">(SUMIF('MP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133.125</v>
      </c>
      <c r="AD7" s="68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4</v>
      </c>
      <c r="AE7" s="68">
        <f t="shared" si="9"/>
        <v>0.5</v>
      </c>
      <c r="AF7" s="68">
        <f ca="1">(SUMIF('MP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H'!$X$5:$X$72))*AE7</f>
        <v>97</v>
      </c>
      <c r="AG7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0"/>
        <v>0</v>
      </c>
      <c r="AI7" s="26">
        <f>(SUMIF('MP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6</v>
      </c>
      <c r="AK7" s="68">
        <f t="shared" si="11"/>
        <v>0.75</v>
      </c>
      <c r="AL7" s="68">
        <f>(SUMIF('MP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100.5</v>
      </c>
      <c r="AM7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2"/>
        <v>0</v>
      </c>
      <c r="AO7" s="26">
        <f>(SUMIF('MP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116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116">
        <f t="shared" si="13"/>
        <v>0</v>
      </c>
      <c r="AR7" s="116">
        <f>(SUMIF('MP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10</v>
      </c>
      <c r="AT7" s="26">
        <f t="shared" si="14"/>
        <v>1.25</v>
      </c>
      <c r="AU7" s="26">
        <f>(SUMIF('MP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288.75</v>
      </c>
      <c r="AV7" s="16">
        <f t="shared" si="15"/>
        <v>55</v>
      </c>
      <c r="AW7" s="28">
        <f t="shared" ca="1" si="16"/>
        <v>1288.875</v>
      </c>
      <c r="AX7" s="29">
        <f t="shared" ca="1" si="17"/>
        <v>23.434090909090909</v>
      </c>
      <c r="AY7" s="73">
        <v>8</v>
      </c>
      <c r="AZ7" s="73">
        <v>2</v>
      </c>
      <c r="BA7" s="37">
        <f t="shared" ca="1" si="18"/>
        <v>161.109375</v>
      </c>
      <c r="BB7" s="22"/>
    </row>
    <row r="8" spans="1:54" ht="13.5">
      <c r="A8" s="34">
        <v>7</v>
      </c>
      <c r="B8" s="64" t="s">
        <v>20</v>
      </c>
      <c r="C8" s="130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30">
        <f t="shared" si="0"/>
        <v>0.14285714285714285</v>
      </c>
      <c r="E8" s="131">
        <f>(SUMIF('MP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1"/>
        <v>0.33333333333333331</v>
      </c>
      <c r="H8" s="69">
        <f>(SUMIF('MP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30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30">
        <f t="shared" si="2"/>
        <v>6.6666666666666666E-2</v>
      </c>
      <c r="K8" s="26">
        <f>(SUMIF('MP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3"/>
        <v>0.66666666666666663</v>
      </c>
      <c r="N8" s="68">
        <f>(SUMIF('MP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216</v>
      </c>
      <c r="O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4"/>
        <v>0.23809523809523808</v>
      </c>
      <c r="Q8" s="26">
        <f>(SUMIF('MP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5"/>
        <v>0.43333333333333335</v>
      </c>
      <c r="T8" s="68">
        <f>(SUMIF('MP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V8" s="26">
        <f t="shared" si="6"/>
        <v>0.66666666666666663</v>
      </c>
      <c r="W8" s="26">
        <f>(SUMIF('MP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304.66666666666663</v>
      </c>
      <c r="X8" s="68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Y8" s="68">
        <f t="shared" si="7"/>
        <v>0.2</v>
      </c>
      <c r="Z8" s="68">
        <f>(SUMIF('MP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25.400000000000002</v>
      </c>
      <c r="AA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AB8" s="26">
        <f t="shared" si="8"/>
        <v>0.33333333333333331</v>
      </c>
      <c r="AC8" s="26">
        <f ca="1">(SUMIF('MP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95.333333333333329</v>
      </c>
      <c r="AD8" s="68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AE8" s="68">
        <f t="shared" si="9"/>
        <v>0.2</v>
      </c>
      <c r="AF8" s="68">
        <f ca="1">(SUMIF('MP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H'!$X$5:$X$72))*AE8</f>
        <v>23.400000000000002</v>
      </c>
      <c r="AG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AH8" s="26">
        <f t="shared" si="10"/>
        <v>0.1</v>
      </c>
      <c r="AI8" s="26">
        <f>(SUMIF('MP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11</v>
      </c>
      <c r="AJ8" s="68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AK8" s="68">
        <f t="shared" si="11"/>
        <v>0.23333333333333334</v>
      </c>
      <c r="AL8" s="68">
        <f>(SUMIF('MP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40.133333333333333</v>
      </c>
      <c r="AM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2</v>
      </c>
      <c r="AN8" s="26">
        <f t="shared" si="12"/>
        <v>6.6666666666666666E-2</v>
      </c>
      <c r="AO8" s="26">
        <f>(SUMIF('MP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5</v>
      </c>
      <c r="AP8" s="116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116">
        <f t="shared" si="13"/>
        <v>0</v>
      </c>
      <c r="AR8" s="116">
        <f>(SUMIF('MP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13</v>
      </c>
      <c r="AT8" s="26">
        <f t="shared" si="14"/>
        <v>0.43333333333333335</v>
      </c>
      <c r="AU8" s="26">
        <f>(SUMIF('MP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100.10000000000001</v>
      </c>
      <c r="AV8" s="16">
        <f t="shared" si="15"/>
        <v>120</v>
      </c>
      <c r="AW8" s="28">
        <f t="shared" ca="1" si="16"/>
        <v>1138.9571428571428</v>
      </c>
      <c r="AX8" s="29">
        <f t="shared" ca="1" si="17"/>
        <v>9.4913095238095231</v>
      </c>
      <c r="AY8" s="73">
        <v>30</v>
      </c>
      <c r="AZ8" s="73">
        <v>21</v>
      </c>
      <c r="BA8" s="37">
        <f t="shared" ca="1" si="18"/>
        <v>37.965238095238092</v>
      </c>
      <c r="BB8" s="22"/>
    </row>
    <row r="9" spans="1:54" ht="13.5">
      <c r="A9" s="34">
        <v>8</v>
      </c>
      <c r="B9" s="64" t="s">
        <v>39</v>
      </c>
      <c r="C9" s="130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9" s="130">
        <f t="shared" si="0"/>
        <v>0</v>
      </c>
      <c r="E9" s="131">
        <f>(SUMIF('MP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0</v>
      </c>
      <c r="F9" s="6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6</v>
      </c>
      <c r="G9" s="68">
        <f t="shared" si="1"/>
        <v>0.20689655172413793</v>
      </c>
      <c r="H9" s="69">
        <f>(SUMIF('MP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68.275862068965523</v>
      </c>
      <c r="I9" s="130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9</v>
      </c>
      <c r="J9" s="130">
        <f t="shared" si="2"/>
        <v>0.31034482758620691</v>
      </c>
      <c r="K9" s="26">
        <f>(SUMIF('MP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88.448275862068968</v>
      </c>
      <c r="L9" s="6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12</v>
      </c>
      <c r="M9" s="68">
        <f t="shared" si="3"/>
        <v>0.41379310344827586</v>
      </c>
      <c r="N9" s="68">
        <f>(SUMIF('MP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128.27586206896552</v>
      </c>
      <c r="O9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3</v>
      </c>
      <c r="P9" s="26">
        <f t="shared" si="4"/>
        <v>0.17647058823529413</v>
      </c>
      <c r="Q9" s="26">
        <f>(SUMIF('MP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21</v>
      </c>
      <c r="R9" s="68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S9" s="68">
        <f t="shared" si="5"/>
        <v>0</v>
      </c>
      <c r="T9" s="68">
        <f>(SUMIF('MP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0</v>
      </c>
      <c r="U9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12</v>
      </c>
      <c r="V9" s="26">
        <f t="shared" si="6"/>
        <v>0.41379310344827586</v>
      </c>
      <c r="W9" s="26">
        <f>(SUMIF('MP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197.37931034482759</v>
      </c>
      <c r="X9" s="68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15</v>
      </c>
      <c r="Y9" s="68">
        <f t="shared" si="7"/>
        <v>0.51724137931034486</v>
      </c>
      <c r="Z9" s="68">
        <f>(SUMIF('MP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182.58620689655174</v>
      </c>
      <c r="AA9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14</v>
      </c>
      <c r="AB9" s="26">
        <f t="shared" si="8"/>
        <v>0.48275862068965519</v>
      </c>
      <c r="AC9" s="26">
        <f ca="1">(SUMIF('MP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227.37931034482759</v>
      </c>
      <c r="AD9" s="68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9</v>
      </c>
      <c r="AE9" s="68">
        <f t="shared" si="9"/>
        <v>0.31034482758620691</v>
      </c>
      <c r="AF9" s="68">
        <f ca="1">(SUMIF('MP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H'!$X$5:$X$72))*AE9</f>
        <v>67.344827586206904</v>
      </c>
      <c r="AG9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3</v>
      </c>
      <c r="AH9" s="26">
        <f t="shared" si="10"/>
        <v>0.10344827586206896</v>
      </c>
      <c r="AI9" s="26">
        <f>(SUMIF('MP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16.551724137931036</v>
      </c>
      <c r="AJ9" s="68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6</v>
      </c>
      <c r="AK9" s="68">
        <f t="shared" si="11"/>
        <v>0.20689655172413793</v>
      </c>
      <c r="AL9" s="68">
        <f>(SUMIF('MP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38.482758620689651</v>
      </c>
      <c r="AM9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2</v>
      </c>
      <c r="AN9" s="26">
        <f t="shared" si="12"/>
        <v>6.8965517241379309E-2</v>
      </c>
      <c r="AO9" s="26">
        <f>(SUMIF('MP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6.2068965517241379</v>
      </c>
      <c r="AP9" s="116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116">
        <f t="shared" si="13"/>
        <v>0</v>
      </c>
      <c r="AR9" s="116">
        <f>(SUMIF('MP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11</v>
      </c>
      <c r="AT9" s="26">
        <f t="shared" si="14"/>
        <v>0.37931034482758619</v>
      </c>
      <c r="AU9" s="26">
        <f>(SUMIF('MP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79.655172413793096</v>
      </c>
      <c r="AV9" s="16">
        <f t="shared" si="15"/>
        <v>102</v>
      </c>
      <c r="AW9" s="28">
        <f t="shared" ca="1" si="16"/>
        <v>1121.5862068965516</v>
      </c>
      <c r="AX9" s="29">
        <f t="shared" ca="1" si="17"/>
        <v>10.995943204868153</v>
      </c>
      <c r="AY9" s="73">
        <v>29</v>
      </c>
      <c r="AZ9" s="73">
        <v>17</v>
      </c>
      <c r="BA9" s="37">
        <f t="shared" ca="1" si="18"/>
        <v>38.675386444708678</v>
      </c>
      <c r="BB9" s="22"/>
    </row>
    <row r="10" spans="1:54" ht="13.5">
      <c r="A10" s="34">
        <v>9</v>
      </c>
      <c r="B10" s="64" t="s">
        <v>19</v>
      </c>
      <c r="C10" s="130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9</v>
      </c>
      <c r="D10" s="130">
        <f t="shared" si="0"/>
        <v>0.28125</v>
      </c>
      <c r="E10" s="131">
        <f>(SUMIF('MP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58.21875</v>
      </c>
      <c r="F10" s="6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14</v>
      </c>
      <c r="G10" s="68">
        <f t="shared" si="1"/>
        <v>0.36842105263157893</v>
      </c>
      <c r="H10" s="69">
        <f>(SUMIF('MP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121.57894736842104</v>
      </c>
      <c r="I10" s="130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30">
        <f t="shared" si="2"/>
        <v>0</v>
      </c>
      <c r="K10" s="26">
        <f>(SUMIF('MP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6</v>
      </c>
      <c r="M10" s="68">
        <f t="shared" si="3"/>
        <v>0.15789473684210525</v>
      </c>
      <c r="N10" s="68">
        <f>(SUMIF('MP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34.736842105263158</v>
      </c>
      <c r="O10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15</v>
      </c>
      <c r="P10" s="26">
        <f t="shared" si="4"/>
        <v>0.46875</v>
      </c>
      <c r="Q10" s="26">
        <f>(SUMIF('MP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152.34375</v>
      </c>
      <c r="R10" s="68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7</v>
      </c>
      <c r="S10" s="68">
        <f t="shared" si="5"/>
        <v>0.18421052631578946</v>
      </c>
      <c r="T10" s="68">
        <f>(SUMIF('MP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50.657894736842103</v>
      </c>
      <c r="U10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12</v>
      </c>
      <c r="V10" s="26">
        <f t="shared" si="6"/>
        <v>0.31578947368421051</v>
      </c>
      <c r="W10" s="26">
        <f>(SUMIF('MP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102.94736842105263</v>
      </c>
      <c r="X10" s="68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4</v>
      </c>
      <c r="Y10" s="68">
        <f t="shared" si="7"/>
        <v>0.10526315789473684</v>
      </c>
      <c r="Z10" s="68">
        <f>(SUMIF('MP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19.052631578947366</v>
      </c>
      <c r="AA10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11</v>
      </c>
      <c r="AB10" s="26">
        <f t="shared" si="8"/>
        <v>0.28947368421052633</v>
      </c>
      <c r="AC10" s="26">
        <f ca="1">(SUMIF('MP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113.18421052631579</v>
      </c>
      <c r="AD10" s="68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8</v>
      </c>
      <c r="AE10" s="68">
        <f t="shared" si="9"/>
        <v>0.21052631578947367</v>
      </c>
      <c r="AF10" s="68">
        <f ca="1">(SUMIF('MP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H'!$X$5:$X$72))*AE10</f>
        <v>41.263157894736842</v>
      </c>
      <c r="AG10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1</v>
      </c>
      <c r="AH10" s="26">
        <f t="shared" si="10"/>
        <v>2.6315789473684209E-2</v>
      </c>
      <c r="AI10" s="26">
        <f>(SUMIF('MP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0.26315789473684209</v>
      </c>
      <c r="AJ10" s="68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6</v>
      </c>
      <c r="AK10" s="68">
        <f t="shared" si="11"/>
        <v>0.15789473684210525</v>
      </c>
      <c r="AL10" s="68">
        <f>(SUMIF('MP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20.526315789473681</v>
      </c>
      <c r="AM10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2</v>
      </c>
      <c r="AN10" s="26">
        <f t="shared" si="12"/>
        <v>5.2631578947368418E-2</v>
      </c>
      <c r="AO10" s="26">
        <f>(SUMIF('MP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1.263157894736842</v>
      </c>
      <c r="AP10" s="116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116">
        <f t="shared" si="13"/>
        <v>0</v>
      </c>
      <c r="AR10" s="116">
        <f>(SUMIF('MP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4"/>
        <v>0</v>
      </c>
      <c r="AU10" s="26">
        <f>(SUMIF('MP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15"/>
        <v>95</v>
      </c>
      <c r="AW10" s="28">
        <f t="shared" ca="1" si="16"/>
        <v>716.03618421052636</v>
      </c>
      <c r="AX10" s="29">
        <f t="shared" ca="1" si="17"/>
        <v>7.5372229916897506</v>
      </c>
      <c r="AY10" s="73">
        <v>38</v>
      </c>
      <c r="AZ10" s="73">
        <v>32</v>
      </c>
      <c r="BA10" s="37">
        <f t="shared" ca="1" si="18"/>
        <v>18.843057479224377</v>
      </c>
      <c r="BB10" s="22"/>
    </row>
    <row r="11" spans="1:54" ht="13.5">
      <c r="A11" s="34">
        <v>10</v>
      </c>
      <c r="B11" s="64" t="s">
        <v>43</v>
      </c>
      <c r="C11" s="130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7</v>
      </c>
      <c r="D11" s="130">
        <f t="shared" si="0"/>
        <v>0.33333333333333331</v>
      </c>
      <c r="E11" s="131">
        <f>(SUMIF('MP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43</v>
      </c>
      <c r="F11" s="6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1"/>
        <v>0</v>
      </c>
      <c r="H11" s="69">
        <f>(SUMIF('MP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30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7</v>
      </c>
      <c r="J11" s="130">
        <f t="shared" si="2"/>
        <v>0.25925925925925924</v>
      </c>
      <c r="K11" s="26">
        <f>(SUMIF('MP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33.703703703703702</v>
      </c>
      <c r="L11" s="6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13</v>
      </c>
      <c r="M11" s="68">
        <f t="shared" si="3"/>
        <v>0.48148148148148145</v>
      </c>
      <c r="N11" s="68">
        <f>(SUMIF('MP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93.888888888888886</v>
      </c>
      <c r="O11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8</v>
      </c>
      <c r="P11" s="26">
        <f t="shared" si="4"/>
        <v>0.38095238095238093</v>
      </c>
      <c r="Q11" s="26">
        <f>(SUMIF('MP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73.142857142857139</v>
      </c>
      <c r="R11" s="68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2</v>
      </c>
      <c r="S11" s="68">
        <f t="shared" si="5"/>
        <v>7.407407407407407E-2</v>
      </c>
      <c r="T11" s="68">
        <f>(SUMIF('MP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1.4814814814814814</v>
      </c>
      <c r="U11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9</v>
      </c>
      <c r="V11" s="26">
        <f t="shared" si="6"/>
        <v>0.33333333333333331</v>
      </c>
      <c r="W11" s="26">
        <f>(SUMIF('MP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69.333333333333329</v>
      </c>
      <c r="X11" s="68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9</v>
      </c>
      <c r="Y11" s="68">
        <f t="shared" si="7"/>
        <v>0.33333333333333331</v>
      </c>
      <c r="Z11" s="68">
        <f>(SUMIF('MP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66.333333333333329</v>
      </c>
      <c r="AA11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10</v>
      </c>
      <c r="AB11" s="26">
        <f t="shared" si="8"/>
        <v>0.37037037037037035</v>
      </c>
      <c r="AC11" s="26">
        <f ca="1">(SUMIF('MP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100</v>
      </c>
      <c r="AD11" s="68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16</v>
      </c>
      <c r="AE11" s="68">
        <f t="shared" si="9"/>
        <v>0.59259259259259256</v>
      </c>
      <c r="AF11" s="68">
        <f ca="1">(SUMIF('MP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H'!$X$5:$X$72))*AE11</f>
        <v>170.66666666666666</v>
      </c>
      <c r="AG11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1</v>
      </c>
      <c r="AH11" s="26">
        <f t="shared" si="10"/>
        <v>3.7037037037037035E-2</v>
      </c>
      <c r="AI11" s="26">
        <f>(SUMIF('MP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1.2962962962962963</v>
      </c>
      <c r="AJ11" s="68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7</v>
      </c>
      <c r="AK11" s="68">
        <f t="shared" si="11"/>
        <v>0.25925925925925924</v>
      </c>
      <c r="AL11" s="68">
        <f>(SUMIF('MP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42.25925925925926</v>
      </c>
      <c r="AM11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4</v>
      </c>
      <c r="AN11" s="26">
        <f t="shared" si="12"/>
        <v>0.14814814814814814</v>
      </c>
      <c r="AO11" s="26">
        <f>(SUMIF('MP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8.148148148148147</v>
      </c>
      <c r="AP11" s="116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116">
        <f t="shared" si="13"/>
        <v>0</v>
      </c>
      <c r="AR11" s="116">
        <f>(SUMIF('MP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4"/>
        <v>0</v>
      </c>
      <c r="AU11" s="26">
        <f>(SUMIF('MP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15"/>
        <v>93</v>
      </c>
      <c r="AW11" s="28">
        <f t="shared" ca="1" si="16"/>
        <v>703.2539682539682</v>
      </c>
      <c r="AX11" s="29">
        <f t="shared" ca="1" si="17"/>
        <v>7.5618706263867557</v>
      </c>
      <c r="AY11" s="73">
        <v>27</v>
      </c>
      <c r="AZ11" s="73">
        <v>21</v>
      </c>
      <c r="BA11" s="37">
        <f t="shared" ca="1" si="18"/>
        <v>26.046443268665488</v>
      </c>
      <c r="BB11" s="22"/>
    </row>
    <row r="12" spans="1:54" ht="13.5">
      <c r="A12" s="34">
        <v>11</v>
      </c>
      <c r="B12" s="64" t="s">
        <v>21</v>
      </c>
      <c r="C12" s="130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5</v>
      </c>
      <c r="D12" s="130">
        <f t="shared" si="0"/>
        <v>0.2</v>
      </c>
      <c r="E12" s="131">
        <f>(SUMIF('MP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28</v>
      </c>
      <c r="F12" s="6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1"/>
        <v>0</v>
      </c>
      <c r="H12" s="69">
        <f>(SUMIF('MP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30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30">
        <f t="shared" si="2"/>
        <v>0</v>
      </c>
      <c r="K12" s="26">
        <f>(SUMIF('MP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4</v>
      </c>
      <c r="M12" s="68">
        <f t="shared" si="3"/>
        <v>0.125</v>
      </c>
      <c r="N12" s="68">
        <f>(SUMIF('MP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27.5</v>
      </c>
      <c r="O12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17</v>
      </c>
      <c r="P12" s="26">
        <f t="shared" si="4"/>
        <v>0.68</v>
      </c>
      <c r="Q12" s="26">
        <f>(SUMIF('MP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380.8</v>
      </c>
      <c r="R12" s="68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5"/>
        <v>6.25E-2</v>
      </c>
      <c r="T12" s="68">
        <f>(SUMIF('MP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4.375</v>
      </c>
      <c r="U12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3</v>
      </c>
      <c r="V12" s="26">
        <f t="shared" si="6"/>
        <v>9.375E-2</v>
      </c>
      <c r="W12" s="26">
        <f>(SUMIF('MP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3.1875</v>
      </c>
      <c r="X12" s="68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11</v>
      </c>
      <c r="Y12" s="68">
        <f t="shared" si="7"/>
        <v>0.34375</v>
      </c>
      <c r="Z12" s="68">
        <f>(SUMIF('MP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80.4375</v>
      </c>
      <c r="AA12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1</v>
      </c>
      <c r="AB12" s="26">
        <f t="shared" si="8"/>
        <v>3.125E-2</v>
      </c>
      <c r="AC12" s="26">
        <f ca="1">(SUMIF('MP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0.78125</v>
      </c>
      <c r="AD12" s="68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1</v>
      </c>
      <c r="AE12" s="68">
        <f t="shared" si="9"/>
        <v>3.125E-2</v>
      </c>
      <c r="AF12" s="68">
        <f ca="1">(SUMIF('MP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H'!$X$5:$X$72))*AE12</f>
        <v>3.125</v>
      </c>
      <c r="AG12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0"/>
        <v>0</v>
      </c>
      <c r="AI12" s="26">
        <f>(SUMIF('MP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1"/>
        <v>0</v>
      </c>
      <c r="AL12" s="68">
        <f>(SUMIF('MP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2"/>
        <v>0</v>
      </c>
      <c r="AO12" s="26">
        <f>(SUMIF('MP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116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116">
        <f t="shared" si="13"/>
        <v>0</v>
      </c>
      <c r="AR12" s="116">
        <f>(SUMIF('MP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4"/>
        <v>0</v>
      </c>
      <c r="AU12" s="26">
        <f>(SUMIF('MP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15"/>
        <v>44</v>
      </c>
      <c r="AW12" s="28">
        <f t="shared" ca="1" si="16"/>
        <v>528.20624999999995</v>
      </c>
      <c r="AX12" s="29">
        <f t="shared" ca="1" si="17"/>
        <v>12.004687499999999</v>
      </c>
      <c r="AY12" s="73">
        <v>32</v>
      </c>
      <c r="AZ12" s="73">
        <v>25</v>
      </c>
      <c r="BA12" s="37">
        <f t="shared" ca="1" si="18"/>
        <v>16.506445312499999</v>
      </c>
      <c r="BB12" s="22"/>
    </row>
    <row r="13" spans="1:54" ht="13.5">
      <c r="A13" s="34">
        <v>12</v>
      </c>
      <c r="B13" s="64" t="s">
        <v>54</v>
      </c>
      <c r="C13" s="130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30">
        <f t="shared" si="0"/>
        <v>0.2</v>
      </c>
      <c r="E13" s="131">
        <f>(SUMIF('MP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1"/>
        <v>0.16666666666666666</v>
      </c>
      <c r="H13" s="69">
        <f>(SUMIF('MP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30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30">
        <f t="shared" si="2"/>
        <v>0</v>
      </c>
      <c r="K13" s="26">
        <f>(SUMIF('MP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3"/>
        <v>0.66666666666666663</v>
      </c>
      <c r="N13" s="68">
        <f>(SUMIF('MP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4"/>
        <v>0</v>
      </c>
      <c r="Q13" s="26">
        <f>(SUMIF('MP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5"/>
        <v>0.5</v>
      </c>
      <c r="T13" s="68">
        <f>(SUMIF('MP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V13" s="26">
        <f t="shared" si="6"/>
        <v>0.58333333333333337</v>
      </c>
      <c r="W13" s="26">
        <f>(SUMIF('MP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82.833333333333343</v>
      </c>
      <c r="X13" s="68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Y13" s="68">
        <f t="shared" si="7"/>
        <v>0.5</v>
      </c>
      <c r="Z13" s="68">
        <f>(SUMIF('MP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46.5</v>
      </c>
      <c r="AA13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AB13" s="26">
        <f t="shared" si="8"/>
        <v>0.58333333333333337</v>
      </c>
      <c r="AC13" s="26">
        <f ca="1">(SUMIF('MP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97.416666666666671</v>
      </c>
      <c r="AD13" s="68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AE13" s="68">
        <f t="shared" si="9"/>
        <v>0.5</v>
      </c>
      <c r="AF13" s="68">
        <f ca="1">(SUMIF('MP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H'!$X$5:$X$72))*AE13</f>
        <v>74.5</v>
      </c>
      <c r="AG13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0"/>
        <v>0</v>
      </c>
      <c r="AI13" s="26">
        <f>(SUMIF('MP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AK13" s="68">
        <f t="shared" si="11"/>
        <v>0.58333333333333337</v>
      </c>
      <c r="AL13" s="68">
        <f>(SUMIF('MP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57.750000000000007</v>
      </c>
      <c r="AM13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2"/>
        <v>0</v>
      </c>
      <c r="AO13" s="26">
        <f>(SUMIF('MP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116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116">
        <f t="shared" si="13"/>
        <v>0</v>
      </c>
      <c r="AR13" s="116">
        <f>(SUMIF('MP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4"/>
        <v>0</v>
      </c>
      <c r="AU13" s="26">
        <f>(SUMIF('MP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15"/>
        <v>51</v>
      </c>
      <c r="AW13" s="28">
        <f t="shared" ca="1" si="16"/>
        <v>511.66666666666669</v>
      </c>
      <c r="AX13" s="29">
        <f t="shared" ca="1" si="17"/>
        <v>10.032679738562091</v>
      </c>
      <c r="AY13" s="73">
        <v>12</v>
      </c>
      <c r="AZ13" s="73">
        <v>10</v>
      </c>
      <c r="BA13" s="37">
        <f t="shared" ca="1" si="18"/>
        <v>42.638888888888893</v>
      </c>
      <c r="BB13" s="22"/>
    </row>
    <row r="14" spans="1:54" ht="13.5">
      <c r="A14" s="34">
        <v>13</v>
      </c>
      <c r="B14" s="64" t="s">
        <v>105</v>
      </c>
      <c r="C14" s="130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2</v>
      </c>
      <c r="D14" s="130">
        <f t="shared" si="0"/>
        <v>0.11764705882352941</v>
      </c>
      <c r="E14" s="131">
        <f>(SUMIF('MP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2.3529411764705883</v>
      </c>
      <c r="F14" s="6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0</v>
      </c>
      <c r="G14" s="68">
        <f t="shared" si="1"/>
        <v>0</v>
      </c>
      <c r="H14" s="69">
        <f>(SUMIF('MP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0</v>
      </c>
      <c r="I14" s="130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5</v>
      </c>
      <c r="J14" s="130">
        <f t="shared" si="2"/>
        <v>0.16129032258064516</v>
      </c>
      <c r="K14" s="26">
        <f>(SUMIF('MP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11.935483870967742</v>
      </c>
      <c r="L14" s="6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7</v>
      </c>
      <c r="M14" s="68">
        <f t="shared" si="3"/>
        <v>0.22580645161290322</v>
      </c>
      <c r="N14" s="68">
        <f>(SUMIF('MP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27.096774193548388</v>
      </c>
      <c r="O14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7</v>
      </c>
      <c r="P14" s="26">
        <f t="shared" si="4"/>
        <v>0.41176470588235292</v>
      </c>
      <c r="Q14" s="26">
        <f>(SUMIF('MP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37.058823529411761</v>
      </c>
      <c r="R14" s="68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9</v>
      </c>
      <c r="S14" s="68">
        <f t="shared" si="5"/>
        <v>0.29032258064516131</v>
      </c>
      <c r="T14" s="68">
        <f>(SUMIF('MP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83.612903225806463</v>
      </c>
      <c r="U14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7</v>
      </c>
      <c r="V14" s="26">
        <f t="shared" si="6"/>
        <v>0.22580645161290322</v>
      </c>
      <c r="W14" s="26">
        <f>(SUMIF('MP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47.87096774193548</v>
      </c>
      <c r="X14" s="68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5</v>
      </c>
      <c r="Y14" s="68">
        <f t="shared" si="7"/>
        <v>0.16129032258064516</v>
      </c>
      <c r="Z14" s="68">
        <f>(SUMIF('MP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14.516129032258064</v>
      </c>
      <c r="AA14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5</v>
      </c>
      <c r="AB14" s="26">
        <f t="shared" si="8"/>
        <v>0.16129032258064516</v>
      </c>
      <c r="AC14" s="26">
        <f ca="1">(SUMIF('MP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17.741935483870968</v>
      </c>
      <c r="AD14" s="68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8">
        <f t="shared" si="9"/>
        <v>0</v>
      </c>
      <c r="AF14" s="68">
        <f ca="1">(SUMIF('MP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0"/>
        <v>0</v>
      </c>
      <c r="AI14" s="26">
        <f>(SUMIF('MP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</v>
      </c>
      <c r="AK14" s="68">
        <f t="shared" si="11"/>
        <v>0.12903225806451613</v>
      </c>
      <c r="AL14" s="68">
        <f>(SUMIF('MP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8.7741935483870961</v>
      </c>
      <c r="AM14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2"/>
        <v>0</v>
      </c>
      <c r="AO14" s="26">
        <f>(SUMIF('MP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116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116">
        <f t="shared" si="13"/>
        <v>0</v>
      </c>
      <c r="AR14" s="116">
        <f>(SUMIF('MP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4"/>
        <v>0</v>
      </c>
      <c r="AU14" s="26">
        <f>(SUMIF('MP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15"/>
        <v>51</v>
      </c>
      <c r="AW14" s="28">
        <f t="shared" ca="1" si="16"/>
        <v>250.96015180265655</v>
      </c>
      <c r="AX14" s="29">
        <f t="shared" ca="1" si="17"/>
        <v>4.9207872902481675</v>
      </c>
      <c r="AY14" s="73">
        <v>31</v>
      </c>
      <c r="AZ14" s="73">
        <v>17</v>
      </c>
      <c r="BA14" s="37">
        <f t="shared" ca="1" si="18"/>
        <v>8.0954887678276304</v>
      </c>
      <c r="BB14" s="22"/>
    </row>
    <row r="15" spans="1:54" ht="13.5">
      <c r="A15" s="34">
        <v>14</v>
      </c>
      <c r="B15" s="64" t="s">
        <v>25</v>
      </c>
      <c r="C15" s="130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30">
        <f t="shared" si="0"/>
        <v>0</v>
      </c>
      <c r="E15" s="131">
        <f>(SUMIF('MP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3</v>
      </c>
      <c r="G15" s="68">
        <f t="shared" si="1"/>
        <v>0.33333333333333331</v>
      </c>
      <c r="H15" s="69">
        <f>(SUMIF('MP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16.666666666666664</v>
      </c>
      <c r="I15" s="130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2</v>
      </c>
      <c r="J15" s="130">
        <f t="shared" si="2"/>
        <v>0.22222222222222221</v>
      </c>
      <c r="K15" s="26">
        <f>(SUMIF('MP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8.8888888888888893</v>
      </c>
      <c r="L15" s="6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3"/>
        <v>0</v>
      </c>
      <c r="N15" s="68">
        <f>(SUMIF('MP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5</v>
      </c>
      <c r="P15" s="26">
        <f t="shared" si="4"/>
        <v>0.55555555555555558</v>
      </c>
      <c r="Q15" s="26">
        <f>(SUMIF('MP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35</v>
      </c>
      <c r="R15" s="68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2</v>
      </c>
      <c r="S15" s="68">
        <f t="shared" si="5"/>
        <v>0.22222222222222221</v>
      </c>
      <c r="T15" s="68">
        <f>(SUMIF('MP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15.555555555555555</v>
      </c>
      <c r="U15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1</v>
      </c>
      <c r="V15" s="26">
        <f t="shared" si="6"/>
        <v>0.1111111111111111</v>
      </c>
      <c r="W15" s="26">
        <f>(SUMIF('MP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1.1111111111111112</v>
      </c>
      <c r="X15" s="68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1</v>
      </c>
      <c r="Y15" s="68">
        <f t="shared" si="7"/>
        <v>0.1111111111111111</v>
      </c>
      <c r="Z15" s="68">
        <f>(SUMIF('MP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1.1111111111111112</v>
      </c>
      <c r="AA15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2</v>
      </c>
      <c r="AB15" s="26">
        <f t="shared" si="8"/>
        <v>0.22222222222222221</v>
      </c>
      <c r="AC15" s="26">
        <f ca="1">(SUMIF('MP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8</v>
      </c>
      <c r="AD15" s="68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9"/>
        <v>0</v>
      </c>
      <c r="AF15" s="68">
        <f ca="1">(SUMIF('MP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2</v>
      </c>
      <c r="AH15" s="26">
        <f t="shared" si="10"/>
        <v>0.22222222222222221</v>
      </c>
      <c r="AI15" s="26">
        <f>(SUMIF('MP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15.555555555555555</v>
      </c>
      <c r="AJ15" s="68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1</v>
      </c>
      <c r="AK15" s="68">
        <f t="shared" si="11"/>
        <v>0.1111111111111111</v>
      </c>
      <c r="AL15" s="68">
        <f>(SUMIF('MP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1.5555555555555554</v>
      </c>
      <c r="AM15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2"/>
        <v>0</v>
      </c>
      <c r="AO15" s="26">
        <f>(SUMIF('MP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116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116">
        <f t="shared" si="13"/>
        <v>0</v>
      </c>
      <c r="AR15" s="116">
        <f>(SUMIF('MP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3</v>
      </c>
      <c r="AT15" s="26">
        <f t="shared" si="14"/>
        <v>0.33333333333333331</v>
      </c>
      <c r="AU15" s="26">
        <f>(SUMIF('MP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10</v>
      </c>
      <c r="AV15" s="16">
        <f t="shared" si="15"/>
        <v>22</v>
      </c>
      <c r="AW15" s="28">
        <f t="shared" ca="1" si="16"/>
        <v>113.44444444444444</v>
      </c>
      <c r="AX15" s="29">
        <f t="shared" ca="1" si="17"/>
        <v>5.1565656565656566</v>
      </c>
      <c r="AY15" s="73">
        <v>9</v>
      </c>
      <c r="AZ15" s="73">
        <v>9</v>
      </c>
      <c r="BA15" s="37">
        <f t="shared" ca="1" si="18"/>
        <v>12.604938271604938</v>
      </c>
      <c r="BB15" s="22"/>
    </row>
    <row r="16" spans="1:54" ht="13.5">
      <c r="A16" s="34">
        <v>15</v>
      </c>
      <c r="B16" s="64" t="s">
        <v>18</v>
      </c>
      <c r="C16" s="130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30">
        <f t="shared" si="0"/>
        <v>0</v>
      </c>
      <c r="E16" s="131">
        <f>(SUMIF('MP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0</v>
      </c>
      <c r="G16" s="68">
        <f t="shared" si="1"/>
        <v>0</v>
      </c>
      <c r="H16" s="69">
        <f>(SUMIF('MP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0</v>
      </c>
      <c r="I16" s="130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0</v>
      </c>
      <c r="J16" s="130">
        <f t="shared" si="2"/>
        <v>0</v>
      </c>
      <c r="K16" s="26">
        <f>(SUMIF('MP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0</v>
      </c>
      <c r="L16" s="6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3"/>
        <v>0</v>
      </c>
      <c r="N16" s="68">
        <f>(SUMIF('MP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6</v>
      </c>
      <c r="P16" s="26">
        <f t="shared" si="4"/>
        <v>0.75</v>
      </c>
      <c r="Q16" s="26">
        <f>(SUMIF('MP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65.25</v>
      </c>
      <c r="R16" s="68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5"/>
        <v>0.1111111111111111</v>
      </c>
      <c r="T16" s="68">
        <f>(SUMIF('MP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2.2222222222222223</v>
      </c>
      <c r="U16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V16" s="26">
        <f t="shared" si="6"/>
        <v>0</v>
      </c>
      <c r="W16" s="26">
        <f>(SUMIF('MP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0</v>
      </c>
      <c r="X16" s="68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Y16" s="68">
        <f t="shared" si="7"/>
        <v>0</v>
      </c>
      <c r="Z16" s="68">
        <f>(SUMIF('MP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0</v>
      </c>
      <c r="AA16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8"/>
        <v>0</v>
      </c>
      <c r="AC16" s="26">
        <f ca="1">(SUMIF('MP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0</v>
      </c>
      <c r="AD16" s="68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9"/>
        <v>0</v>
      </c>
      <c r="AF16" s="68">
        <f ca="1">(SUMIF('MP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0"/>
        <v>0</v>
      </c>
      <c r="AI16" s="26">
        <f>(SUMIF('MP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0</v>
      </c>
      <c r="AJ16" s="68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AK16" s="68">
        <f t="shared" si="11"/>
        <v>0</v>
      </c>
      <c r="AL16" s="68">
        <f>(SUMIF('MP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0</v>
      </c>
      <c r="AM16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2"/>
        <v>0</v>
      </c>
      <c r="AO16" s="26">
        <f>(SUMIF('MP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116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116">
        <f t="shared" si="13"/>
        <v>0</v>
      </c>
      <c r="AR16" s="116">
        <f>(SUMIF('MP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4"/>
        <v>0</v>
      </c>
      <c r="AU16" s="26">
        <f>(SUMIF('MP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15"/>
        <v>8</v>
      </c>
      <c r="AW16" s="28">
        <f t="shared" ca="1" si="16"/>
        <v>67.472222222222229</v>
      </c>
      <c r="AX16" s="29">
        <f t="shared" ca="1" si="17"/>
        <v>8.4340277777777786</v>
      </c>
      <c r="AY16" s="73">
        <v>18</v>
      </c>
      <c r="AZ16" s="73">
        <v>8</v>
      </c>
      <c r="BA16" s="37">
        <f t="shared" ca="1" si="18"/>
        <v>3.7484567901234573</v>
      </c>
      <c r="BB16" s="22"/>
    </row>
    <row r="17" spans="1:54" ht="13.5">
      <c r="A17" s="34">
        <v>16</v>
      </c>
      <c r="B17" s="64" t="s">
        <v>106</v>
      </c>
      <c r="C17" s="130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</v>
      </c>
      <c r="D17" s="130">
        <f t="shared" si="0"/>
        <v>0.1111111111111111</v>
      </c>
      <c r="E17" s="131">
        <f>(SUMIF('MP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1.1111111111111112</v>
      </c>
      <c r="F17" s="6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1"/>
        <v>0</v>
      </c>
      <c r="H17" s="69">
        <f>(SUMIF('MP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30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0</v>
      </c>
      <c r="J17" s="130">
        <f t="shared" si="2"/>
        <v>0</v>
      </c>
      <c r="K17" s="26">
        <f>(SUMIF('MP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0</v>
      </c>
      <c r="L17" s="6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M17" s="68">
        <f t="shared" si="3"/>
        <v>0</v>
      </c>
      <c r="N17" s="68">
        <f>(SUMIF('MP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0</v>
      </c>
      <c r="O17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3</v>
      </c>
      <c r="P17" s="26">
        <f t="shared" si="4"/>
        <v>0.33333333333333331</v>
      </c>
      <c r="Q17" s="26">
        <f>(SUMIF('MP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16</v>
      </c>
      <c r="R17" s="68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5"/>
        <v>0.15384615384615385</v>
      </c>
      <c r="T17" s="68">
        <f>(SUMIF('MP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4.9230769230769234</v>
      </c>
      <c r="U17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1</v>
      </c>
      <c r="V17" s="26">
        <f t="shared" si="6"/>
        <v>7.6923076923076927E-2</v>
      </c>
      <c r="W17" s="26">
        <f>(SUMIF('MP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0.76923076923076927</v>
      </c>
      <c r="X17" s="68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Y17" s="68">
        <f t="shared" si="7"/>
        <v>0</v>
      </c>
      <c r="Z17" s="68">
        <f>(SUMIF('MP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0</v>
      </c>
      <c r="AA17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8"/>
        <v>0</v>
      </c>
      <c r="AC17" s="26">
        <f ca="1">(SUMIF('MP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0</v>
      </c>
      <c r="AD17" s="68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8">
        <f t="shared" si="9"/>
        <v>0</v>
      </c>
      <c r="AF17" s="68">
        <f ca="1">(SUMIF('MP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0"/>
        <v>0</v>
      </c>
      <c r="AI17" s="26">
        <f>(SUMIF('MP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0</v>
      </c>
      <c r="AJ17" s="68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AK17" s="68">
        <f t="shared" si="11"/>
        <v>0</v>
      </c>
      <c r="AL17" s="68">
        <f>(SUMIF('MP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0</v>
      </c>
      <c r="AM17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2"/>
        <v>0</v>
      </c>
      <c r="AO17" s="26">
        <f>(SUMIF('MP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116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116">
        <f t="shared" si="13"/>
        <v>0</v>
      </c>
      <c r="AR17" s="116">
        <f>(SUMIF('MP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4"/>
        <v>0</v>
      </c>
      <c r="AU17" s="26">
        <f>(SUMIF('MP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15"/>
        <v>7</v>
      </c>
      <c r="AW17" s="28">
        <f t="shared" ca="1" si="16"/>
        <v>22.803418803418804</v>
      </c>
      <c r="AX17" s="29">
        <f t="shared" ca="1" si="17"/>
        <v>3.2576312576312576</v>
      </c>
      <c r="AY17" s="73">
        <v>13</v>
      </c>
      <c r="AZ17" s="73">
        <v>9</v>
      </c>
      <c r="BA17" s="37">
        <f t="shared" ca="1" si="18"/>
        <v>1.7541091387245233</v>
      </c>
      <c r="BB17" s="22"/>
    </row>
    <row r="18" spans="1:54" ht="13.5">
      <c r="A18" s="34">
        <v>17</v>
      </c>
      <c r="B18" s="64" t="s">
        <v>8</v>
      </c>
      <c r="C18" s="130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30">
        <f t="shared" si="0"/>
        <v>0</v>
      </c>
      <c r="E18" s="131">
        <f>(SUMIF('MP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f t="shared" si="1"/>
        <v>0</v>
      </c>
      <c r="H18" s="69">
        <f>(SUMIF('MP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30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30">
        <f t="shared" si="2"/>
        <v>0</v>
      </c>
      <c r="K18" s="26">
        <f>(SUMIF('MP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1</v>
      </c>
      <c r="M18" s="68">
        <f t="shared" si="3"/>
        <v>1</v>
      </c>
      <c r="N18" s="68">
        <f>(SUMIF('MP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10</v>
      </c>
      <c r="O18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f t="shared" si="4"/>
        <v>0</v>
      </c>
      <c r="Q18" s="26">
        <f>(SUMIF('MP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f t="shared" si="5"/>
        <v>0</v>
      </c>
      <c r="T18" s="68">
        <f>(SUMIF('MP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f t="shared" si="6"/>
        <v>0</v>
      </c>
      <c r="W18" s="26">
        <f>(SUMIF('MP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f t="shared" si="7"/>
        <v>0</v>
      </c>
      <c r="Z18" s="68">
        <f>(SUMIF('MP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f t="shared" si="8"/>
        <v>0</v>
      </c>
      <c r="AC18" s="26">
        <f ca="1">(SUMIF('MP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f t="shared" si="9"/>
        <v>0</v>
      </c>
      <c r="AF18" s="68">
        <f ca="1">(SUMIF('MP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f t="shared" si="10"/>
        <v>0</v>
      </c>
      <c r="AI18" s="26">
        <f>(SUMIF('MP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f t="shared" si="11"/>
        <v>0</v>
      </c>
      <c r="AL18" s="68">
        <f>(SUMIF('MP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f t="shared" si="12"/>
        <v>0</v>
      </c>
      <c r="AO18" s="26">
        <f>(SUMIF('MP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116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116">
        <f t="shared" si="13"/>
        <v>0</v>
      </c>
      <c r="AR18" s="116">
        <f>(SUMIF('MP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f t="shared" si="14"/>
        <v>0</v>
      </c>
      <c r="AU18" s="26">
        <f>(SUMIF('MP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15"/>
        <v>1</v>
      </c>
      <c r="AW18" s="28">
        <f t="shared" ca="1" si="16"/>
        <v>10</v>
      </c>
      <c r="AX18" s="29">
        <f t="shared" ca="1" si="17"/>
        <v>10</v>
      </c>
      <c r="AY18" s="73">
        <v>1</v>
      </c>
      <c r="AZ18" s="73">
        <v>1</v>
      </c>
      <c r="BA18" s="37">
        <f t="shared" ca="1" si="18"/>
        <v>10</v>
      </c>
      <c r="BB18" s="22"/>
    </row>
    <row r="19" spans="1:54" ht="13.5">
      <c r="A19" s="34">
        <v>18</v>
      </c>
      <c r="B19" s="64" t="s">
        <v>107</v>
      </c>
      <c r="C19" s="130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30">
        <f t="shared" si="0"/>
        <v>0</v>
      </c>
      <c r="E19" s="131">
        <f>(SUMIF('MP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1"/>
        <v>0</v>
      </c>
      <c r="H19" s="69">
        <f>(SUMIF('MP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30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30">
        <f t="shared" si="2"/>
        <v>0</v>
      </c>
      <c r="K19" s="26">
        <f>(SUMIF('MP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3"/>
        <v>0</v>
      </c>
      <c r="N19" s="68">
        <f>(SUMIF('MP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f t="shared" si="4"/>
        <v>0</v>
      </c>
      <c r="Q19" s="26">
        <f>(SUMIF('MP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5"/>
        <v>0</v>
      </c>
      <c r="T19" s="68">
        <f>(SUMIF('MP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6"/>
        <v>0</v>
      </c>
      <c r="W19" s="26">
        <f>(SUMIF('MP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7"/>
        <v>0</v>
      </c>
      <c r="Z19" s="68">
        <f>(SUMIF('MP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8"/>
        <v>0</v>
      </c>
      <c r="AC19" s="26">
        <f ca="1">(SUMIF('MP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9"/>
        <v>0</v>
      </c>
      <c r="AF19" s="68">
        <f ca="1">(SUMIF('MP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0"/>
        <v>0</v>
      </c>
      <c r="AI19" s="26">
        <f>(SUMIF('MP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1"/>
        <v>0</v>
      </c>
      <c r="AL19" s="68">
        <f>(SUMIF('MP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2"/>
        <v>0</v>
      </c>
      <c r="AO19" s="26">
        <f>(SUMIF('MP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116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116">
        <f t="shared" si="13"/>
        <v>0</v>
      </c>
      <c r="AR19" s="116">
        <f>(SUMIF('MP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4"/>
        <v>0</v>
      </c>
      <c r="AU19" s="26">
        <f>(SUMIF('MP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15"/>
        <v>0</v>
      </c>
      <c r="AW19" s="28">
        <f t="shared" ca="1" si="16"/>
        <v>0</v>
      </c>
      <c r="AX19" s="29">
        <f t="shared" si="17"/>
        <v>0</v>
      </c>
      <c r="AY19" s="73">
        <v>2</v>
      </c>
      <c r="AZ19" s="73">
        <v>2</v>
      </c>
      <c r="BA19" s="37">
        <f t="shared" ca="1" si="18"/>
        <v>0</v>
      </c>
      <c r="BB19" s="22"/>
    </row>
    <row r="20" spans="1:54" ht="13.5">
      <c r="A20" s="34">
        <v>18</v>
      </c>
      <c r="B20" s="64" t="s">
        <v>34</v>
      </c>
      <c r="C20" s="130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20" s="130">
        <v>0</v>
      </c>
      <c r="E20" s="131">
        <f>(SUMIF('MP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0</v>
      </c>
      <c r="F20" s="6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v>0</v>
      </c>
      <c r="H20" s="69">
        <f>(SUMIF('MP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30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J20" s="130">
        <v>0</v>
      </c>
      <c r="K20" s="26">
        <f>(SUMIF('MP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0</v>
      </c>
      <c r="L20" s="6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M20" s="68">
        <v>0</v>
      </c>
      <c r="N20" s="68">
        <f>(SUMIF('MP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0</v>
      </c>
      <c r="O20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P20" s="26">
        <v>0</v>
      </c>
      <c r="Q20" s="26">
        <f>(SUMIF('MP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0</v>
      </c>
      <c r="R20" s="68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S20" s="68">
        <v>0</v>
      </c>
      <c r="T20" s="68">
        <f>(SUMIF('MP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0</v>
      </c>
      <c r="U20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V20" s="26">
        <v>0</v>
      </c>
      <c r="W20" s="26">
        <f>(SUMIF('MP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0</v>
      </c>
      <c r="X20" s="68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8">
        <v>0</v>
      </c>
      <c r="Z20" s="68">
        <f>(SUMIF('MP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v>0</v>
      </c>
      <c r="AC20" s="26">
        <f ca="1">(SUMIF('MP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0</v>
      </c>
      <c r="AD20" s="68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8">
        <v>0</v>
      </c>
      <c r="AF20" s="68">
        <f ca="1">(SUMIF('MP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v>0</v>
      </c>
      <c r="AI20" s="26">
        <f>(SUMIF('MP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AK20" s="68">
        <v>0</v>
      </c>
      <c r="AL20" s="68">
        <f>(SUMIF('MP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0</v>
      </c>
      <c r="AM20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v>0</v>
      </c>
      <c r="AO20" s="26">
        <f>(SUMIF('MP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116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116">
        <v>0</v>
      </c>
      <c r="AR20" s="116">
        <f>(SUMIF('MP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v>0</v>
      </c>
      <c r="AU20" s="26">
        <f>(SUMIF('MP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15"/>
        <v>0</v>
      </c>
      <c r="AW20" s="28">
        <f t="shared" ca="1" si="16"/>
        <v>0</v>
      </c>
      <c r="AX20" s="29">
        <f t="shared" si="17"/>
        <v>0</v>
      </c>
      <c r="AY20" s="73">
        <f>COUNTIF('Licenciés Jeunes 2023'!F:F,CLUBS!B20)</f>
        <v>0</v>
      </c>
      <c r="AZ20" s="73"/>
      <c r="BA20" s="37">
        <f t="shared" si="18"/>
        <v>0</v>
      </c>
      <c r="BB20" s="22"/>
    </row>
    <row r="21" spans="1:54" ht="13.5">
      <c r="A21" s="34">
        <v>18</v>
      </c>
      <c r="B21" s="64" t="s">
        <v>36</v>
      </c>
      <c r="C21" s="130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30">
        <v>0</v>
      </c>
      <c r="E21" s="131">
        <f>(SUMIF('MP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f>F21/AY21</f>
        <v>0</v>
      </c>
      <c r="H21" s="69">
        <f>(SUMIF('MP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30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30">
        <f>I21/AY21</f>
        <v>0</v>
      </c>
      <c r="K21" s="26">
        <f>(SUMIF('MP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f>L21/AY21</f>
        <v>0</v>
      </c>
      <c r="N21" s="68">
        <f>(SUMIF('MP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f>R21/AY21</f>
        <v>0</v>
      </c>
      <c r="T21" s="68">
        <f>(SUMIF('MP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f>U21/AY21</f>
        <v>0</v>
      </c>
      <c r="W21" s="26">
        <f>(SUMIF('MP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f>X21/AY21</f>
        <v>0</v>
      </c>
      <c r="Z21" s="68">
        <f>(SUMIF('MP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f>AA21/AY21</f>
        <v>0</v>
      </c>
      <c r="AC21" s="26">
        <f ca="1">(SUMIF('MP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f>AD21/AY21</f>
        <v>0</v>
      </c>
      <c r="AF21" s="68">
        <f ca="1">(SUMIF('MP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f>AG21/AY21</f>
        <v>0</v>
      </c>
      <c r="AI21" s="26">
        <f>(SUMIF('MP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f>AJ21/AY21</f>
        <v>0</v>
      </c>
      <c r="AL21" s="68">
        <f>(SUMIF('MP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f>AM21/AY21</f>
        <v>0</v>
      </c>
      <c r="AO21" s="26">
        <f>(SUMIF('MP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116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116">
        <f>AP21/AY21</f>
        <v>0</v>
      </c>
      <c r="AR21" s="116">
        <f>(SUMIF('MP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f>AS21/AY21</f>
        <v>0</v>
      </c>
      <c r="AU21" s="26">
        <f>(SUMIF('MP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15"/>
        <v>0</v>
      </c>
      <c r="AW21" s="28">
        <f t="shared" ca="1" si="16"/>
        <v>0</v>
      </c>
      <c r="AX21" s="29">
        <f t="shared" si="17"/>
        <v>0</v>
      </c>
      <c r="AY21" s="73">
        <v>1</v>
      </c>
      <c r="AZ21" s="73"/>
      <c r="BA21" s="37">
        <f t="shared" ca="1" si="18"/>
        <v>0</v>
      </c>
      <c r="BB21" s="22"/>
    </row>
    <row r="22" spans="1:54" ht="13.5">
      <c r="A22" s="34">
        <v>18</v>
      </c>
      <c r="B22" s="64" t="s">
        <v>37</v>
      </c>
      <c r="C22" s="130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30">
        <v>0</v>
      </c>
      <c r="E22" s="131">
        <f>(SUMIF('MP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30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30">
        <v>0</v>
      </c>
      <c r="K22" s="26">
        <f>(SUMIF('MP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 ca="1">(SUMIF('MP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 ca="1">(SUMIF('MP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116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116">
        <v>0</v>
      </c>
      <c r="AR22" s="116">
        <f>(SUMIF('MP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15"/>
        <v>0</v>
      </c>
      <c r="AW22" s="28">
        <f t="shared" ca="1" si="16"/>
        <v>0</v>
      </c>
      <c r="AX22" s="29">
        <f t="shared" si="17"/>
        <v>0</v>
      </c>
      <c r="AY22" s="73">
        <f>COUNTIF('Licenciés Jeunes 2023'!F:F,CLUBS!B22)</f>
        <v>0</v>
      </c>
      <c r="AZ22" s="73"/>
      <c r="BA22" s="37">
        <f t="shared" si="18"/>
        <v>0</v>
      </c>
      <c r="BB22" s="22"/>
    </row>
    <row r="23" spans="1:54" ht="13.5">
      <c r="A23" s="34">
        <v>18</v>
      </c>
      <c r="B23" s="64" t="s">
        <v>45</v>
      </c>
      <c r="C23" s="130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30">
        <v>0</v>
      </c>
      <c r="E23" s="131">
        <f>(SUMIF('MP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30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30">
        <v>0</v>
      </c>
      <c r="K23" s="26">
        <f>(SUMIF('MP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 ca="1">(SUMIF('MP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 ca="1">(SUMIF('MP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116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116">
        <v>0</v>
      </c>
      <c r="AR23" s="116">
        <f>(SUMIF('MP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15"/>
        <v>0</v>
      </c>
      <c r="AW23" s="28">
        <f t="shared" ca="1" si="16"/>
        <v>0</v>
      </c>
      <c r="AX23" s="29">
        <f t="shared" si="17"/>
        <v>0</v>
      </c>
      <c r="AY23" s="73">
        <f>COUNTIF('Licenciés Jeunes 2023'!F:F,CLUBS!B23)</f>
        <v>0</v>
      </c>
      <c r="AZ23" s="73"/>
      <c r="BA23" s="37">
        <f t="shared" si="18"/>
        <v>0</v>
      </c>
      <c r="BB23" s="22"/>
    </row>
    <row r="24" spans="1:54" ht="13.5">
      <c r="A24" s="34">
        <v>18</v>
      </c>
      <c r="B24" s="64" t="s">
        <v>44</v>
      </c>
      <c r="C24" s="130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30">
        <v>0</v>
      </c>
      <c r="E24" s="131">
        <f>(SUMIF('MP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30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30">
        <v>0</v>
      </c>
      <c r="K24" s="26">
        <f>(SUMIF('MP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2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 ca="1">(SUMIF('MP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 ca="1">(SUMIF('MP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116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116">
        <v>0</v>
      </c>
      <c r="AR24" s="116">
        <f>(SUMIF('MP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15"/>
        <v>2</v>
      </c>
      <c r="AW24" s="28">
        <f t="shared" ca="1" si="16"/>
        <v>0</v>
      </c>
      <c r="AX24" s="29">
        <f t="shared" ca="1" si="17"/>
        <v>0</v>
      </c>
      <c r="AY24" s="73">
        <v>3</v>
      </c>
      <c r="AZ24" s="73"/>
      <c r="BA24" s="37">
        <f t="shared" ca="1" si="18"/>
        <v>0</v>
      </c>
      <c r="BB24" s="22"/>
    </row>
    <row r="25" spans="1:54" ht="13.5">
      <c r="A25" s="34">
        <v>18</v>
      </c>
      <c r="B25" s="64" t="s">
        <v>108</v>
      </c>
      <c r="C25" s="130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30">
        <v>0</v>
      </c>
      <c r="E25" s="131">
        <f>(SUMIF('MP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30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30">
        <v>0</v>
      </c>
      <c r="K25" s="26">
        <f>(SUMIF('MP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 ca="1">(SUMIF('MP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 ca="1">(SUMIF('MP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116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116">
        <v>0</v>
      </c>
      <c r="AR25" s="116">
        <f>(SUMIF('MP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15"/>
        <v>0</v>
      </c>
      <c r="AW25" s="28">
        <f t="shared" ca="1" si="16"/>
        <v>0</v>
      </c>
      <c r="AX25" s="29">
        <f t="shared" si="17"/>
        <v>0</v>
      </c>
      <c r="AY25" s="73">
        <f>COUNTIF('Licenciés Jeunes 2023'!F:F,CLUBS!B25)</f>
        <v>0</v>
      </c>
      <c r="AZ25" s="73"/>
      <c r="BA25" s="37">
        <f t="shared" si="18"/>
        <v>0</v>
      </c>
      <c r="BB25" s="22"/>
    </row>
    <row r="26" spans="1:54" ht="13.5">
      <c r="A26" s="34">
        <v>18</v>
      </c>
      <c r="B26" s="64" t="s">
        <v>109</v>
      </c>
      <c r="C26" s="130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30">
        <v>0</v>
      </c>
      <c r="E26" s="131">
        <f>(SUMIF('MP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30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30">
        <v>0</v>
      </c>
      <c r="K26" s="26">
        <f>(SUMIF('MP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v>0</v>
      </c>
      <c r="Q26" s="26">
        <f>(SUMIF('MP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 ca="1">(SUMIF('MP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 ca="1">(SUMIF('MP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116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116">
        <v>0</v>
      </c>
      <c r="AR26" s="116">
        <f>(SUMIF('MP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15"/>
        <v>0</v>
      </c>
      <c r="AW26" s="28">
        <f t="shared" ca="1" si="16"/>
        <v>0</v>
      </c>
      <c r="AX26" s="29">
        <f t="shared" si="17"/>
        <v>0</v>
      </c>
      <c r="AY26" s="73">
        <f>COUNTIF('Licenciés Jeunes 2023'!F:F,CLUBS!B26)</f>
        <v>0</v>
      </c>
      <c r="AZ26" s="73"/>
      <c r="BA26" s="37">
        <f t="shared" si="18"/>
        <v>0</v>
      </c>
      <c r="BB26" s="22"/>
    </row>
    <row r="27" spans="1:54" ht="13.5">
      <c r="A27" s="34">
        <v>18</v>
      </c>
      <c r="B27" s="64" t="s">
        <v>46</v>
      </c>
      <c r="C27" s="130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30">
        <f>C27/AZ27</f>
        <v>0</v>
      </c>
      <c r="E27" s="131">
        <f>(SUMIF('MP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v>0</v>
      </c>
      <c r="H27" s="69">
        <f>(SUMIF('MP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30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30">
        <v>0</v>
      </c>
      <c r="K27" s="26">
        <f>(SUMIF('MP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v>0</v>
      </c>
      <c r="N27" s="68">
        <f>(SUMIF('MP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>O27/AZ27</f>
        <v>0</v>
      </c>
      <c r="Q27" s="26">
        <f>(SUMIF('MP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v>0</v>
      </c>
      <c r="T27" s="68">
        <f>(SUMIF('MP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v>0</v>
      </c>
      <c r="W27" s="26">
        <f>(SUMIF('MP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v>0</v>
      </c>
      <c r="Z27" s="68">
        <f>(SUMIF('MP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v>0</v>
      </c>
      <c r="AC27" s="26">
        <f ca="1">(SUMIF('MP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v>0</v>
      </c>
      <c r="AF27" s="68">
        <f ca="1">(SUMIF('MP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v>0</v>
      </c>
      <c r="AI27" s="26">
        <f>(SUMIF('MP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v>0</v>
      </c>
      <c r="AL27" s="68">
        <f>(SUMIF('MP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v>0</v>
      </c>
      <c r="AO27" s="26">
        <f>(SUMIF('MP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116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116">
        <v>0</v>
      </c>
      <c r="AR27" s="116">
        <f>(SUMIF('MP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v>0</v>
      </c>
      <c r="AU27" s="26">
        <f>(SUMIF('MP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15"/>
        <v>0</v>
      </c>
      <c r="AW27" s="28">
        <f t="shared" ca="1" si="16"/>
        <v>0</v>
      </c>
      <c r="AX27" s="29">
        <f t="shared" si="17"/>
        <v>0</v>
      </c>
      <c r="AY27" s="73">
        <v>1</v>
      </c>
      <c r="AZ27" s="73">
        <v>1</v>
      </c>
      <c r="BA27" s="37">
        <f t="shared" ca="1" si="18"/>
        <v>0</v>
      </c>
      <c r="BB27" s="22"/>
    </row>
    <row r="28" spans="1:54" ht="13.5">
      <c r="A28" s="34">
        <v>18</v>
      </c>
      <c r="B28" s="64" t="s">
        <v>35</v>
      </c>
      <c r="C28" s="130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30">
        <f>C28/AZ28</f>
        <v>0</v>
      </c>
      <c r="E28" s="131">
        <f>(SUMIF('MP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>F28/AY28</f>
        <v>0</v>
      </c>
      <c r="H28" s="69">
        <f>(SUMIF('MP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30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30">
        <f>I28/AY28</f>
        <v>0</v>
      </c>
      <c r="K28" s="26">
        <f>(SUMIF('MP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>L28/AY28</f>
        <v>0</v>
      </c>
      <c r="N28" s="68">
        <f>(SUMIF('MP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>O28/AZ28</f>
        <v>0</v>
      </c>
      <c r="Q28" s="26">
        <f>(SUMIF('MP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>R28/AY28</f>
        <v>0</v>
      </c>
      <c r="T28" s="68">
        <f>(SUMIF('MP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>U28/AY28</f>
        <v>0</v>
      </c>
      <c r="W28" s="26">
        <f>(SUMIF('MP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>X28/AY28</f>
        <v>0</v>
      </c>
      <c r="Z28" s="68">
        <f>(SUMIF('MP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>AA28/AY28</f>
        <v>0</v>
      </c>
      <c r="AC28" s="26">
        <f ca="1">(SUMIF('MP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>AD28/AY28</f>
        <v>0</v>
      </c>
      <c r="AF28" s="68">
        <f ca="1">(SUMIF('MP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>AG28/AY28</f>
        <v>0</v>
      </c>
      <c r="AI28" s="26">
        <f>(SUMIF('MP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>AJ28/AY28</f>
        <v>0</v>
      </c>
      <c r="AL28" s="68">
        <f>(SUMIF('MP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>AM28/AY28</f>
        <v>0</v>
      </c>
      <c r="AO28" s="26">
        <f>(SUMIF('MP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116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116">
        <f>AP28/AY28</f>
        <v>0</v>
      </c>
      <c r="AR28" s="116">
        <f>(SUMIF('MP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>AS28/AY28</f>
        <v>0</v>
      </c>
      <c r="AU28" s="26">
        <f>(SUMIF('MP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15"/>
        <v>0</v>
      </c>
      <c r="AW28" s="28">
        <f t="shared" ca="1" si="16"/>
        <v>0</v>
      </c>
      <c r="AX28" s="29">
        <f t="shared" si="17"/>
        <v>0</v>
      </c>
      <c r="AY28" s="73">
        <v>1</v>
      </c>
      <c r="AZ28" s="73">
        <v>1</v>
      </c>
      <c r="BA28" s="37">
        <f t="shared" ca="1" si="18"/>
        <v>0</v>
      </c>
      <c r="BB28" s="22"/>
    </row>
    <row r="29" spans="1:54" ht="13.5">
      <c r="A29" s="34">
        <v>18</v>
      </c>
      <c r="B29" s="64" t="s">
        <v>110</v>
      </c>
      <c r="C29" s="130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30">
        <f>C29/AZ29</f>
        <v>0</v>
      </c>
      <c r="E29" s="131">
        <f>(SUMIF('MP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>F29/AY29</f>
        <v>0</v>
      </c>
      <c r="H29" s="69">
        <f>(SUMIF('MP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30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30">
        <f>I29/AY29</f>
        <v>0</v>
      </c>
      <c r="K29" s="26">
        <f>(SUMIF('MP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>L29/AY29</f>
        <v>0</v>
      </c>
      <c r="N29" s="68">
        <f>(SUMIF('MP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>O29/AZ29</f>
        <v>0</v>
      </c>
      <c r="Q29" s="26">
        <f>(SUMIF('MP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>R29/AY29</f>
        <v>0</v>
      </c>
      <c r="T29" s="68">
        <f>(SUMIF('MP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>U29/AY29</f>
        <v>0</v>
      </c>
      <c r="W29" s="26">
        <f>(SUMIF('MP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>X29/AY29</f>
        <v>0</v>
      </c>
      <c r="Z29" s="68">
        <f>(SUMIF('MP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>AA29/AY29</f>
        <v>0</v>
      </c>
      <c r="AC29" s="26">
        <f ca="1">(SUMIF('MP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>AD29/AY29</f>
        <v>0</v>
      </c>
      <c r="AF29" s="68">
        <f ca="1">(SUMIF('MP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>AG29/AY29</f>
        <v>0</v>
      </c>
      <c r="AI29" s="26">
        <f>(SUMIF('MP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>AJ29/AY29</f>
        <v>0</v>
      </c>
      <c r="AL29" s="68">
        <f>(SUMIF('MP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>AM29/AY29</f>
        <v>0</v>
      </c>
      <c r="AO29" s="26">
        <f>(SUMIF('MP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116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116">
        <f>AP29/AY29</f>
        <v>0</v>
      </c>
      <c r="AR29" s="116">
        <f>(SUMIF('MP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>AS29/AY29</f>
        <v>0</v>
      </c>
      <c r="AU29" s="26">
        <f>(SUMIF('MP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15"/>
        <v>0</v>
      </c>
      <c r="AW29" s="28">
        <f t="shared" ca="1" si="16"/>
        <v>0</v>
      </c>
      <c r="AX29" s="29">
        <f t="shared" si="17"/>
        <v>0</v>
      </c>
      <c r="AY29" s="73">
        <v>1</v>
      </c>
      <c r="AZ29" s="73">
        <v>1</v>
      </c>
      <c r="BA29" s="37">
        <f t="shared" ca="1" si="18"/>
        <v>0</v>
      </c>
      <c r="BB29" s="22"/>
    </row>
    <row r="30" spans="1:54" ht="13.5">
      <c r="A30" s="34">
        <v>18</v>
      </c>
      <c r="B30" s="64" t="s">
        <v>111</v>
      </c>
      <c r="C30" s="130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30">
        <f>C30/AZ30</f>
        <v>0</v>
      </c>
      <c r="E30" s="131">
        <f>(SUMIF('MP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>F30/AY30</f>
        <v>0</v>
      </c>
      <c r="H30" s="69">
        <f>(SUMIF('MP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30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30">
        <f>I30/AY30</f>
        <v>0</v>
      </c>
      <c r="K30" s="26">
        <f>(SUMIF('MP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M30" s="68">
        <f>L30/AY30</f>
        <v>0</v>
      </c>
      <c r="N30" s="68">
        <f>(SUMIF('MP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0</v>
      </c>
      <c r="O30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P30" s="26">
        <f>O30/AZ30</f>
        <v>0</v>
      </c>
      <c r="Q30" s="26">
        <f>(SUMIF('MP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0</v>
      </c>
      <c r="R30" s="68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S30" s="68">
        <f>R30/AY30</f>
        <v>0</v>
      </c>
      <c r="T30" s="68">
        <f>(SUMIF('MP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0</v>
      </c>
      <c r="U30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V30" s="26">
        <f>U30/AY30</f>
        <v>0</v>
      </c>
      <c r="W30" s="26">
        <f>(SUMIF('MP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0</v>
      </c>
      <c r="X30" s="68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8">
        <f>X30/AY30</f>
        <v>0</v>
      </c>
      <c r="Z30" s="68">
        <f>(SUMIF('MP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f>AA30/AY30</f>
        <v>0</v>
      </c>
      <c r="AC30" s="26">
        <f ca="1">(SUMIF('MP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0</v>
      </c>
      <c r="AD30" s="68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8">
        <f>AD30/AY30</f>
        <v>0</v>
      </c>
      <c r="AF30" s="68">
        <f ca="1">(SUMIF('MP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f>AG30/AY30</f>
        <v>0</v>
      </c>
      <c r="AI30" s="26">
        <f>(SUMIF('MP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0</v>
      </c>
      <c r="AJ30" s="68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AK30" s="68">
        <f>AJ30/AY30</f>
        <v>0</v>
      </c>
      <c r="AL30" s="68">
        <f>(SUMIF('MP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0</v>
      </c>
      <c r="AM30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>AM30/AY30</f>
        <v>0</v>
      </c>
      <c r="AO30" s="26">
        <f>(SUMIF('MP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116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116">
        <f>AP30/AY30</f>
        <v>0</v>
      </c>
      <c r="AR30" s="116">
        <f>(SUMIF('MP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>AS30/AY30</f>
        <v>0</v>
      </c>
      <c r="AU30" s="26">
        <f>(SUMIF('MP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15"/>
        <v>0</v>
      </c>
      <c r="AW30" s="28">
        <f t="shared" ca="1" si="16"/>
        <v>0</v>
      </c>
      <c r="AX30" s="29">
        <f t="shared" si="17"/>
        <v>0</v>
      </c>
      <c r="AY30" s="73">
        <v>1</v>
      </c>
      <c r="AZ30" s="73">
        <v>1</v>
      </c>
      <c r="BA30" s="37">
        <f t="shared" ca="1" si="18"/>
        <v>0</v>
      </c>
      <c r="BB30" s="22"/>
    </row>
    <row r="31" spans="1:54" ht="13.5">
      <c r="A31" s="34">
        <v>18</v>
      </c>
      <c r="B31" s="64" t="s">
        <v>40</v>
      </c>
      <c r="C31" s="130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30">
        <v>0</v>
      </c>
      <c r="E31" s="131">
        <f>(SUMIF('MP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30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30">
        <v>0</v>
      </c>
      <c r="K31" s="26">
        <f>(SUMIF('MP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 ca="1">(SUMIF('MP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 ca="1">(SUMIF('MP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116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116">
        <v>0</v>
      </c>
      <c r="AR31" s="116">
        <f>(SUMIF('MP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15"/>
        <v>0</v>
      </c>
      <c r="AW31" s="28">
        <f t="shared" ca="1" si="16"/>
        <v>0</v>
      </c>
      <c r="AX31" s="29">
        <f t="shared" si="17"/>
        <v>0</v>
      </c>
      <c r="AY31" s="73">
        <f>COUNTIF('Licenciés Jeunes 2023'!F:F,CLUBS!B31)</f>
        <v>0</v>
      </c>
      <c r="AZ31" s="73"/>
      <c r="BA31" s="37">
        <f t="shared" si="18"/>
        <v>0</v>
      </c>
      <c r="BB31" s="22"/>
    </row>
    <row r="32" spans="1:54" ht="13.5">
      <c r="A32" s="34">
        <v>18</v>
      </c>
      <c r="B32" s="64" t="s">
        <v>113</v>
      </c>
      <c r="C32" s="130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30">
        <v>0</v>
      </c>
      <c r="E32" s="131">
        <f>(SUMIF('MP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30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30">
        <v>0</v>
      </c>
      <c r="K32" s="26">
        <f>(SUMIF('MP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 ca="1">(SUMIF('MP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 ca="1">(SUMIF('MP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116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116">
        <v>0</v>
      </c>
      <c r="AR32" s="116">
        <f>(SUMIF('MP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15"/>
        <v>0</v>
      </c>
      <c r="AW32" s="28">
        <f t="shared" ca="1" si="16"/>
        <v>0</v>
      </c>
      <c r="AX32" s="29">
        <f t="shared" si="17"/>
        <v>0</v>
      </c>
      <c r="AY32" s="73">
        <f>COUNTIF('Licenciés Jeunes 2023'!F:F,CLUBS!B32)</f>
        <v>0</v>
      </c>
      <c r="AZ32" s="73"/>
      <c r="BA32" s="37">
        <f t="shared" si="18"/>
        <v>0</v>
      </c>
      <c r="BB32" s="22"/>
    </row>
    <row r="33" spans="1:58" ht="13.5">
      <c r="A33" s="34">
        <v>18</v>
      </c>
      <c r="B33" s="64" t="s">
        <v>114</v>
      </c>
      <c r="C33" s="130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30">
        <v>0</v>
      </c>
      <c r="E33" s="131">
        <f>(SUMIF('MP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30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30">
        <v>0</v>
      </c>
      <c r="K33" s="26">
        <f>(SUMIF('MP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 ca="1">(SUMIF('MP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 ca="1">(SUMIF('MP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116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116">
        <v>0</v>
      </c>
      <c r="AR33" s="116">
        <f>(SUMIF('MP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15"/>
        <v>0</v>
      </c>
      <c r="AW33" s="28">
        <f t="shared" ca="1" si="16"/>
        <v>0</v>
      </c>
      <c r="AX33" s="29">
        <f t="shared" si="17"/>
        <v>0</v>
      </c>
      <c r="AY33" s="73">
        <f>COUNTIF('Licenciés Jeunes 2023'!F:F,CLUBS!B33)</f>
        <v>0</v>
      </c>
      <c r="AZ33" s="73"/>
      <c r="BA33" s="37">
        <f t="shared" si="18"/>
        <v>0</v>
      </c>
      <c r="BB33" s="22"/>
    </row>
    <row r="34" spans="1:58" ht="13.5">
      <c r="A34" s="34">
        <v>18</v>
      </c>
      <c r="B34" s="64" t="s">
        <v>115</v>
      </c>
      <c r="C34" s="130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30">
        <v>0</v>
      </c>
      <c r="E34" s="131">
        <f>(SUMIF('MP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30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30">
        <v>0</v>
      </c>
      <c r="K34" s="26">
        <f>(SUMIF('MP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 ca="1">(SUMIF('MP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 ca="1">(SUMIF('MP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116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116">
        <v>0</v>
      </c>
      <c r="AR34" s="116">
        <f>(SUMIF('MP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15"/>
        <v>0</v>
      </c>
      <c r="AW34" s="28">
        <f t="shared" ca="1" si="16"/>
        <v>0</v>
      </c>
      <c r="AX34" s="29">
        <f t="shared" si="17"/>
        <v>0</v>
      </c>
      <c r="AY34" s="73">
        <f>COUNTIF('Licenciés Jeunes 2023'!F:F,CLUBS!B34)</f>
        <v>0</v>
      </c>
      <c r="AZ34" s="73"/>
      <c r="BA34" s="37">
        <f t="shared" si="18"/>
        <v>0</v>
      </c>
      <c r="BB34" s="22"/>
    </row>
    <row r="35" spans="1:58" ht="13.5">
      <c r="A35" s="34">
        <v>18</v>
      </c>
      <c r="B35" s="64" t="s">
        <v>651</v>
      </c>
      <c r="C35" s="130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30">
        <f>C35/AZ35</f>
        <v>0</v>
      </c>
      <c r="E35" s="131">
        <f>(SUMIF('MP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>F35/AY35</f>
        <v>0</v>
      </c>
      <c r="H35" s="69">
        <f>(SUMIF('MP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30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30">
        <f>I35/AY35</f>
        <v>0</v>
      </c>
      <c r="K35" s="26">
        <f>(SUMIF('MP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>L35/AY35</f>
        <v>0</v>
      </c>
      <c r="N35" s="68">
        <f>(SUMIF('MP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>O35/AZ35</f>
        <v>0</v>
      </c>
      <c r="Q35" s="26">
        <f>(SUMIF('MP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>R35/AY35</f>
        <v>0</v>
      </c>
      <c r="T35" s="68">
        <f>(SUMIF('MP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>U35/AY35</f>
        <v>0</v>
      </c>
      <c r="W35" s="26">
        <f>(SUMIF('MP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>X35/AY35</f>
        <v>0</v>
      </c>
      <c r="Z35" s="68">
        <f>(SUMIF('MP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>AA35/AY35</f>
        <v>0</v>
      </c>
      <c r="AC35" s="26">
        <f ca="1">(SUMIF('MP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>AD35/AY35</f>
        <v>0</v>
      </c>
      <c r="AF35" s="68">
        <f ca="1">(SUMIF('MP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>AG35/AY35</f>
        <v>0</v>
      </c>
      <c r="AI35" s="26">
        <f>(SUMIF('MP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>AJ35/AY35</f>
        <v>0</v>
      </c>
      <c r="AL35" s="68">
        <f>(SUMIF('MP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>AM35/AY35</f>
        <v>0</v>
      </c>
      <c r="AO35" s="26">
        <f>(SUMIF('MP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116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116">
        <f>AP35/AY35</f>
        <v>0</v>
      </c>
      <c r="AR35" s="116">
        <f>(SUMIF('MP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>AS35/AY35</f>
        <v>0</v>
      </c>
      <c r="AU35" s="26">
        <f>(SUMIF('MP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15"/>
        <v>0</v>
      </c>
      <c r="AW35" s="28">
        <f t="shared" ca="1" si="16"/>
        <v>0</v>
      </c>
      <c r="AX35" s="29">
        <f t="shared" si="17"/>
        <v>0</v>
      </c>
      <c r="AY35" s="73">
        <v>1</v>
      </c>
      <c r="AZ35" s="73">
        <v>1</v>
      </c>
      <c r="BA35" s="37">
        <f t="shared" ca="1" si="18"/>
        <v>0</v>
      </c>
      <c r="BB35" s="22"/>
      <c r="BF35" t="s">
        <v>55</v>
      </c>
    </row>
    <row r="36" spans="1:58" ht="13.5">
      <c r="A36" s="34">
        <v>18</v>
      </c>
      <c r="B36" s="64" t="s">
        <v>104</v>
      </c>
      <c r="C36" s="130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30">
        <f>C36/AZ36</f>
        <v>0</v>
      </c>
      <c r="E36" s="131">
        <f>(SUMIF('MP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>F36/AY36</f>
        <v>0</v>
      </c>
      <c r="H36" s="69">
        <f>(SUMIF('MP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30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30">
        <f>I36/AY36</f>
        <v>0</v>
      </c>
      <c r="K36" s="26">
        <f>(SUMIF('MP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>L36/AY36</f>
        <v>0</v>
      </c>
      <c r="N36" s="68">
        <f>(SUMIF('MP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>O36/AZ36</f>
        <v>0</v>
      </c>
      <c r="Q36" s="26">
        <f>(SUMIF('MP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>R36/AY36</f>
        <v>0</v>
      </c>
      <c r="T36" s="68">
        <f>(SUMIF('MP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>U36/AY36</f>
        <v>0</v>
      </c>
      <c r="W36" s="26">
        <f>(SUMIF('MP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>X36/AY36</f>
        <v>0</v>
      </c>
      <c r="Z36" s="68">
        <f>(SUMIF('MP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>AA36/AY36</f>
        <v>0</v>
      </c>
      <c r="AC36" s="26">
        <f ca="1">(SUMIF('MP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>AD36/AY36</f>
        <v>0</v>
      </c>
      <c r="AF36" s="68">
        <f ca="1">(SUMIF('MP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>AG36/AY36</f>
        <v>0</v>
      </c>
      <c r="AI36" s="26">
        <f>(SUMIF('MP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>AJ36/AY36</f>
        <v>0</v>
      </c>
      <c r="AL36" s="68">
        <f>(SUMIF('MP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>AM36/AY36</f>
        <v>0</v>
      </c>
      <c r="AO36" s="26">
        <f>(SUMIF('MP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116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116">
        <f>AP36/AY36</f>
        <v>0</v>
      </c>
      <c r="AR36" s="116">
        <f>(SUMIF('MP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>AS36/AY36</f>
        <v>0</v>
      </c>
      <c r="AU36" s="26">
        <f>(SUMIF('MP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15"/>
        <v>0</v>
      </c>
      <c r="AW36" s="28">
        <f t="shared" ca="1" si="16"/>
        <v>0</v>
      </c>
      <c r="AX36" s="29">
        <f t="shared" si="17"/>
        <v>0</v>
      </c>
      <c r="AY36" s="73">
        <v>3</v>
      </c>
      <c r="AZ36" s="73">
        <v>3</v>
      </c>
      <c r="BA36" s="37">
        <f t="shared" ca="1" si="18"/>
        <v>0</v>
      </c>
      <c r="BB36" s="22"/>
    </row>
    <row r="37" spans="1:58" ht="13.5">
      <c r="A37" s="30"/>
      <c r="B37" s="16" t="s">
        <v>7</v>
      </c>
      <c r="C37" s="130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130">
        <v>0</v>
      </c>
      <c r="E37" s="131">
        <f>(SUMIF('MP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10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30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J37" s="130">
        <v>0</v>
      </c>
      <c r="K37" s="26">
        <f>(SUMIF('MP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13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11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15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15</v>
      </c>
      <c r="AB37" s="26">
        <v>0</v>
      </c>
      <c r="AC37" s="26">
        <f ca="1">(SUMIF('MP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6</v>
      </c>
      <c r="AE37" s="68">
        <v>0</v>
      </c>
      <c r="AF37" s="68">
        <f ca="1">(SUMIF('MP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19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27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9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116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116">
        <v>0</v>
      </c>
      <c r="AR37" s="116">
        <f>(SUMIF('MP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19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15"/>
        <v>159</v>
      </c>
      <c r="AW37" s="28">
        <f t="shared" ca="1" si="16"/>
        <v>0</v>
      </c>
      <c r="AX37" s="29">
        <f t="shared" ca="1" si="17"/>
        <v>0</v>
      </c>
      <c r="AY37" s="73">
        <f>COUNTIF('Licenciés Jeunes 2023'!F:F,CLUBS!B37)</f>
        <v>0</v>
      </c>
      <c r="AZ37" s="73"/>
      <c r="BA37" s="37">
        <f t="shared" si="18"/>
        <v>0</v>
      </c>
    </row>
    <row r="38" spans="1:58" ht="13.5">
      <c r="A38" s="16"/>
      <c r="B38" s="17" t="s">
        <v>22</v>
      </c>
      <c r="C38" s="130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30">
        <v>0</v>
      </c>
      <c r="E38" s="131">
        <f>(SUMIF('MP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30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30">
        <v>0</v>
      </c>
      <c r="K38" s="26">
        <f>(SUMIF('MP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3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58</v>
      </c>
      <c r="AB38" s="26">
        <v>0</v>
      </c>
      <c r="AC38" s="26">
        <f ca="1">(SUMIF('MP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 ca="1">(SUMIF('MP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1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116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116">
        <v>0</v>
      </c>
      <c r="AR38" s="116">
        <f>(SUMIF('MP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15"/>
        <v>78</v>
      </c>
      <c r="AW38" s="28">
        <f t="shared" ca="1" si="16"/>
        <v>0</v>
      </c>
      <c r="AX38" s="29">
        <f t="shared" ca="1" si="17"/>
        <v>0</v>
      </c>
      <c r="AY38" s="73">
        <f>COUNTIF('Licenciés Jeunes 2023'!F:F,CLUBS!B38)</f>
        <v>0</v>
      </c>
      <c r="AZ38" s="73"/>
      <c r="BA38" s="37">
        <f t="shared" si="18"/>
        <v>0</v>
      </c>
    </row>
    <row r="39" spans="1:58">
      <c r="B39" s="39" t="s">
        <v>16</v>
      </c>
      <c r="C39" s="39">
        <f>SUM(C2:C38)</f>
        <v>66</v>
      </c>
      <c r="D39" s="39"/>
      <c r="E39" s="39">
        <f t="shared" ref="E39:AW39" si="19">SUM(E2:E38)</f>
        <v>399.08947023204036</v>
      </c>
      <c r="F39" s="39">
        <f t="shared" si="19"/>
        <v>110</v>
      </c>
      <c r="G39" s="39"/>
      <c r="H39" s="39">
        <f t="shared" si="19"/>
        <v>1203.1297721795625</v>
      </c>
      <c r="I39" s="39">
        <f t="shared" si="19"/>
        <v>138</v>
      </c>
      <c r="J39" s="39"/>
      <c r="K39" s="39">
        <f t="shared" si="19"/>
        <v>1912.7948255191027</v>
      </c>
      <c r="L39" s="39">
        <f t="shared" si="19"/>
        <v>208</v>
      </c>
      <c r="M39" s="39"/>
      <c r="N39" s="39">
        <f t="shared" si="19"/>
        <v>2183.7756205253991</v>
      </c>
      <c r="O39" s="39">
        <f t="shared" si="19"/>
        <v>180</v>
      </c>
      <c r="P39" s="39"/>
      <c r="Q39" s="39">
        <f t="shared" si="19"/>
        <v>2989.4082490554365</v>
      </c>
      <c r="R39" s="39">
        <f t="shared" si="19"/>
        <v>134</v>
      </c>
      <c r="S39" s="39"/>
      <c r="T39" s="39">
        <f t="shared" si="19"/>
        <v>1373.8306326315426</v>
      </c>
      <c r="U39" s="39">
        <f t="shared" si="19"/>
        <v>242</v>
      </c>
      <c r="V39" s="39"/>
      <c r="W39" s="39">
        <f t="shared" si="19"/>
        <v>3361.0916248272147</v>
      </c>
      <c r="X39" s="39">
        <f t="shared" si="19"/>
        <v>218</v>
      </c>
      <c r="Y39" s="39"/>
      <c r="Z39" s="39">
        <f t="shared" si="19"/>
        <v>2109.6181287796653</v>
      </c>
      <c r="AA39" s="39">
        <f t="shared" si="19"/>
        <v>305</v>
      </c>
      <c r="AB39" s="39"/>
      <c r="AC39" s="39">
        <f t="shared" ca="1" si="19"/>
        <v>4086.7770913223621</v>
      </c>
      <c r="AD39" s="39">
        <f t="shared" si="19"/>
        <v>160</v>
      </c>
      <c r="AE39" s="39"/>
      <c r="AF39" s="39">
        <f t="shared" ca="1" si="19"/>
        <v>1577.4253822199541</v>
      </c>
      <c r="AG39" s="39">
        <f t="shared" si="19"/>
        <v>99</v>
      </c>
      <c r="AH39" s="39"/>
      <c r="AI39" s="39">
        <f t="shared" si="19"/>
        <v>1037.4891935646153</v>
      </c>
      <c r="AJ39" s="39">
        <f t="shared" si="19"/>
        <v>193</v>
      </c>
      <c r="AK39" s="39"/>
      <c r="AL39" s="39">
        <f t="shared" si="19"/>
        <v>1884.6963806790836</v>
      </c>
      <c r="AM39" s="39">
        <f t="shared" si="19"/>
        <v>94</v>
      </c>
      <c r="AN39" s="39"/>
      <c r="AO39" s="39">
        <f t="shared" si="19"/>
        <v>854.27722562507313</v>
      </c>
      <c r="AP39" s="117">
        <f t="shared" si="19"/>
        <v>0</v>
      </c>
      <c r="AQ39" s="117"/>
      <c r="AR39" s="117">
        <f t="shared" si="19"/>
        <v>0</v>
      </c>
      <c r="AS39" s="39">
        <f t="shared" si="19"/>
        <v>209</v>
      </c>
      <c r="AT39" s="39"/>
      <c r="AU39" s="39">
        <f t="shared" si="19"/>
        <v>3188.8975068553077</v>
      </c>
      <c r="AV39" s="39">
        <f t="shared" si="19"/>
        <v>2356</v>
      </c>
      <c r="AW39" s="39">
        <f t="shared" ca="1" si="19"/>
        <v>28162.301104016358</v>
      </c>
      <c r="AX39" s="29">
        <f t="shared" ca="1" si="17"/>
        <v>11.953438499158047</v>
      </c>
      <c r="AY39" s="37">
        <f>SUM(AY6:AY38)</f>
        <v>323</v>
      </c>
      <c r="AZ39" s="37"/>
      <c r="BA39" s="37"/>
    </row>
    <row r="41" spans="1:58"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33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ca="1" si="0">RANK(AH2,$AH$2:$AH$36)</f>
        <v>19</v>
      </c>
      <c r="B2" s="64" t="s">
        <v>24</v>
      </c>
      <c r="C2" s="14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2" s="27">
        <f>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0</v>
      </c>
      <c r="E2" s="3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2" s="57">
        <f>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2" s="14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H2" s="26">
        <f>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0</v>
      </c>
      <c r="I2" s="3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2" s="38">
        <f>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0</v>
      </c>
      <c r="K2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2" s="26">
        <f>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2" s="26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2" s="26">
        <f>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2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2" s="26">
        <f>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2" s="26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2" s="26">
        <f>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2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2" s="26">
        <f ca="1">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2" s="26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2" s="26">
        <f ca="1">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</f>
        <v>0</v>
      </c>
      <c r="W2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2" s="26">
        <f>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2" s="26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2" s="26">
        <f>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2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2" s="26">
        <f>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2" s="26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2" s="26">
        <f>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2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2" s="26">
        <f>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2" s="16">
        <f t="shared" ref="AG2:AG38" si="1">C2+E2+G2+I2+K2+M2+O2+Q2+S2+U2+W2+Y2+AA2+AC2+AE2</f>
        <v>0</v>
      </c>
      <c r="AH2" s="28">
        <f t="shared" ref="AH2:AH38" ca="1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2023'!F:F,CLUBS!B20)</f>
        <v>0</v>
      </c>
      <c r="AK2" s="27">
        <f t="shared" ref="AK2:AK38" si="4">IF(AJ2=0,0,AH2/AJ2)</f>
        <v>0</v>
      </c>
    </row>
    <row r="3" spans="1:37" ht="13.5">
      <c r="A3" s="34">
        <f t="shared" ca="1" si="0"/>
        <v>19</v>
      </c>
      <c r="B3" s="64" t="s">
        <v>19</v>
      </c>
      <c r="C3" s="14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3" s="27">
        <f>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3" s="3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3" s="57">
        <f>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3" s="14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3" s="26">
        <f>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3" s="3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3" s="38">
        <f>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3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3" s="26">
        <f>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3" s="26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3" s="26">
        <f>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3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3" s="26">
        <f>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3" s="26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3" s="26">
        <f>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3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3" s="26">
        <f ca="1">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3" s="26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3" s="26">
        <f ca="1">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</f>
        <v>0</v>
      </c>
      <c r="W3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3" s="26">
        <f>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3" s="26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3" s="26">
        <f>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3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3" s="26">
        <f>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3" s="26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3" s="26">
        <f>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3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3" s="26">
        <f>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3" s="16">
        <f t="shared" si="1"/>
        <v>0</v>
      </c>
      <c r="AH3" s="28">
        <f t="shared" ca="1" si="2"/>
        <v>0</v>
      </c>
      <c r="AI3" s="29">
        <f t="shared" si="3"/>
        <v>0</v>
      </c>
      <c r="AJ3" s="14">
        <f>COUNTIF('Licenciés Jeunes 2023'!F:F,CLUBS!B23)</f>
        <v>0</v>
      </c>
      <c r="AK3" s="27">
        <f t="shared" si="4"/>
        <v>0</v>
      </c>
    </row>
    <row r="4" spans="1:37" ht="13.5">
      <c r="A4" s="34">
        <f t="shared" ca="1" si="0"/>
        <v>10</v>
      </c>
      <c r="B4" s="64" t="s">
        <v>17</v>
      </c>
      <c r="C4" s="14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1</v>
      </c>
      <c r="D4" s="27">
        <f>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10</v>
      </c>
      <c r="E4" s="3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4" s="57">
        <f>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4" s="14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5</v>
      </c>
      <c r="H4" s="26">
        <f>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225</v>
      </c>
      <c r="I4" s="3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7</v>
      </c>
      <c r="J4" s="38">
        <f>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185</v>
      </c>
      <c r="K4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1</v>
      </c>
      <c r="L4" s="26">
        <f>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50</v>
      </c>
      <c r="M4" s="26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7</v>
      </c>
      <c r="N4" s="26">
        <f>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185</v>
      </c>
      <c r="O4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3</v>
      </c>
      <c r="P4" s="26">
        <f>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97</v>
      </c>
      <c r="Q4" s="26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6</v>
      </c>
      <c r="R4" s="26">
        <f>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185</v>
      </c>
      <c r="S4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5</v>
      </c>
      <c r="T4" s="26">
        <f ca="1">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213</v>
      </c>
      <c r="U4" s="26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4</v>
      </c>
      <c r="V4" s="26">
        <f ca="1">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</f>
        <v>194</v>
      </c>
      <c r="W4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4" s="26">
        <f>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4" s="26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6</v>
      </c>
      <c r="Z4" s="26">
        <f>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134</v>
      </c>
      <c r="AA4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4" s="26">
        <f>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4" s="26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4" s="26">
        <f>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4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10</v>
      </c>
      <c r="AF4" s="26">
        <f>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231</v>
      </c>
      <c r="AG4" s="16">
        <f t="shared" si="1"/>
        <v>55</v>
      </c>
      <c r="AH4" s="28">
        <f t="shared" ca="1" si="2"/>
        <v>1709</v>
      </c>
      <c r="AI4" s="29">
        <f t="shared" ca="1" si="3"/>
        <v>31.072727272727271</v>
      </c>
      <c r="AJ4" s="14">
        <f>COUNTIF('Licenciés Jeunes 2023'!F:F,CLUBS!B7)</f>
        <v>0</v>
      </c>
      <c r="AK4" s="27">
        <f t="shared" si="4"/>
        <v>0</v>
      </c>
    </row>
    <row r="5" spans="1:37" ht="13.5">
      <c r="A5" s="34">
        <f t="shared" ca="1" si="0"/>
        <v>2</v>
      </c>
      <c r="B5" s="64" t="s">
        <v>39</v>
      </c>
      <c r="C5" s="14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14</v>
      </c>
      <c r="D5" s="27">
        <f>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361</v>
      </c>
      <c r="E5" s="3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6</v>
      </c>
      <c r="F5" s="57">
        <f>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250</v>
      </c>
      <c r="G5" s="14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24</v>
      </c>
      <c r="H5" s="26">
        <f>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642</v>
      </c>
      <c r="I5" s="3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34</v>
      </c>
      <c r="J5" s="38">
        <f>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1155</v>
      </c>
      <c r="K5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39</v>
      </c>
      <c r="L5" s="26">
        <f>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962</v>
      </c>
      <c r="M5" s="26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30</v>
      </c>
      <c r="N5" s="26">
        <f>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1039</v>
      </c>
      <c r="O5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48</v>
      </c>
      <c r="P5" s="26">
        <f>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1296</v>
      </c>
      <c r="Q5" s="26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40</v>
      </c>
      <c r="R5" s="26">
        <f>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823</v>
      </c>
      <c r="S5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61</v>
      </c>
      <c r="T5" s="26">
        <f ca="1">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1823</v>
      </c>
      <c r="U5" s="26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33</v>
      </c>
      <c r="V5" s="26">
        <f ca="1">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</f>
        <v>917</v>
      </c>
      <c r="W5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5" s="26">
        <f>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5" s="26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42</v>
      </c>
      <c r="Z5" s="26">
        <f>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1015</v>
      </c>
      <c r="AA5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22</v>
      </c>
      <c r="AB5" s="26">
        <f>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458</v>
      </c>
      <c r="AC5" s="26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5" s="26">
        <f>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5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52</v>
      </c>
      <c r="AF5" s="26">
        <f>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1710</v>
      </c>
      <c r="AG5" s="16">
        <f t="shared" si="1"/>
        <v>445</v>
      </c>
      <c r="AH5" s="28">
        <f t="shared" ca="1" si="2"/>
        <v>12451</v>
      </c>
      <c r="AI5" s="29">
        <f t="shared" ca="1" si="3"/>
        <v>27.979775280898878</v>
      </c>
      <c r="AJ5" s="14">
        <f>COUNTIF('Licenciés Jeunes 2023'!F:F,CLUBS!B3)</f>
        <v>0</v>
      </c>
      <c r="AK5" s="27">
        <f t="shared" si="4"/>
        <v>0</v>
      </c>
    </row>
    <row r="6" spans="1:37" ht="13.5">
      <c r="A6" s="34">
        <f t="shared" ca="1" si="0"/>
        <v>19</v>
      </c>
      <c r="B6" s="64" t="s">
        <v>41</v>
      </c>
      <c r="C6" s="14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6" s="27">
        <f>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6" s="3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6" s="57">
        <f>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6" s="14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6" s="26">
        <f>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6" s="3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6" s="38">
        <f>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6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6" s="26">
        <f>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6" s="26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6" s="26">
        <f>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6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6" s="26">
        <f>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6" s="26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6" s="26">
        <f>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6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6" s="26">
        <f ca="1">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6" s="26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6" s="26">
        <f ca="1">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</f>
        <v>0</v>
      </c>
      <c r="W6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6" s="26">
        <f>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6" s="26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6" s="26">
        <f>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6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6" s="26">
        <f>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6" s="26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6" s="26">
        <f>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6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6" s="26">
        <f>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6" s="16">
        <f t="shared" si="1"/>
        <v>0</v>
      </c>
      <c r="AH6" s="28">
        <f t="shared" ca="1" si="2"/>
        <v>0</v>
      </c>
      <c r="AI6" s="29">
        <f t="shared" si="3"/>
        <v>0</v>
      </c>
      <c r="AJ6" s="14">
        <f>COUNTIF('Licenciés Jeunes 2023'!F:F,CLUBS!B21)</f>
        <v>0</v>
      </c>
      <c r="AK6" s="27">
        <f t="shared" si="4"/>
        <v>0</v>
      </c>
    </row>
    <row r="7" spans="1:37" ht="13.5">
      <c r="A7" s="34">
        <f t="shared" ca="1" si="0"/>
        <v>17</v>
      </c>
      <c r="B7" s="64" t="s">
        <v>18</v>
      </c>
      <c r="C7" s="14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7" s="27">
        <f>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7" s="3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7" s="57">
        <f>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7" s="14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7" s="26">
        <f>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7" s="3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7" s="38">
        <f>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7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7" s="26">
        <f>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7" s="26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2</v>
      </c>
      <c r="N7" s="26">
        <f>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70</v>
      </c>
      <c r="O7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7" s="26">
        <f>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7" s="26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7" s="26">
        <f>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7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7" s="26">
        <f ca="1">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7" s="26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7" s="26">
        <f ca="1">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</f>
        <v>0</v>
      </c>
      <c r="W7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7" s="26">
        <f>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7" s="26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7" s="26">
        <f>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7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7" s="26">
        <f>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7" s="26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7" s="26">
        <f>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7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7" s="26">
        <f>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7" s="16">
        <f t="shared" si="1"/>
        <v>2</v>
      </c>
      <c r="AH7" s="28">
        <f t="shared" ca="1" si="2"/>
        <v>70</v>
      </c>
      <c r="AI7" s="29">
        <f t="shared" ca="1" si="3"/>
        <v>35</v>
      </c>
      <c r="AJ7" s="14">
        <f>COUNTIF('Licenciés Jeunes 2023'!F:F,CLUBS!B24)</f>
        <v>0</v>
      </c>
      <c r="AK7" s="27">
        <f t="shared" si="4"/>
        <v>0</v>
      </c>
    </row>
    <row r="8" spans="1:37" ht="13.5">
      <c r="A8" s="34">
        <f t="shared" ca="1" si="0"/>
        <v>7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324</v>
      </c>
      <c r="K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P8" s="26">
        <f>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457</v>
      </c>
      <c r="Q8" s="26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R8" s="26">
        <f>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127</v>
      </c>
      <c r="S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T8" s="26">
        <f ca="1">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286</v>
      </c>
      <c r="U8" s="26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V8" s="26">
        <f ca="1">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</f>
        <v>117</v>
      </c>
      <c r="W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X8" s="26">
        <f>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110</v>
      </c>
      <c r="Y8" s="26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Z8" s="26">
        <f>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172</v>
      </c>
      <c r="AA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2</v>
      </c>
      <c r="AB8" s="26">
        <f>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75</v>
      </c>
      <c r="AC8" s="26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13</v>
      </c>
      <c r="AF8" s="26">
        <f>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231</v>
      </c>
      <c r="AG8" s="16">
        <f t="shared" si="1"/>
        <v>120</v>
      </c>
      <c r="AH8" s="28">
        <f t="shared" ca="1" si="2"/>
        <v>2951</v>
      </c>
      <c r="AI8" s="29">
        <f t="shared" ca="1" si="3"/>
        <v>24.591666666666665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ca="1" si="0"/>
        <v>19</v>
      </c>
      <c r="B9" s="64" t="s">
        <v>105</v>
      </c>
      <c r="C9" s="14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9" s="27">
        <f>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9" s="3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9" s="57">
        <f>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9" s="14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9" s="26">
        <f>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9" s="3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9" s="38">
        <f>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9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9" s="26">
        <f>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9" s="26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9" s="26">
        <f>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9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9" s="26">
        <f>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9" s="26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9" s="26">
        <f>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9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9" s="26">
        <f ca="1">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9" s="26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9" s="26">
        <f ca="1">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</f>
        <v>0</v>
      </c>
      <c r="W9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9" s="26">
        <f>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9" s="26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9" s="26">
        <f>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9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9" s="26">
        <f>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9" s="26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9" s="26">
        <f>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9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9" s="26">
        <f>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9" s="16">
        <f t="shared" si="1"/>
        <v>0</v>
      </c>
      <c r="AH9" s="28">
        <f t="shared" ca="1" si="2"/>
        <v>0</v>
      </c>
      <c r="AI9" s="29">
        <f t="shared" si="3"/>
        <v>0</v>
      </c>
      <c r="AJ9" s="14">
        <f>COUNTIF('Licenciés Jeunes 2023'!F:F,CLUBS!B19)</f>
        <v>0</v>
      </c>
      <c r="AK9" s="27">
        <f t="shared" si="4"/>
        <v>0</v>
      </c>
    </row>
    <row r="10" spans="1:37" ht="13.5">
      <c r="A10" s="34">
        <f t="shared" ca="1" si="0"/>
        <v>15</v>
      </c>
      <c r="B10" s="64" t="s">
        <v>21</v>
      </c>
      <c r="C10" s="14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0" s="27">
        <f>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10" s="3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0</v>
      </c>
      <c r="F10" s="57">
        <f>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0</v>
      </c>
      <c r="G10" s="14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0</v>
      </c>
      <c r="H10" s="26">
        <f>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0</v>
      </c>
      <c r="I10" s="3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10" s="38">
        <f>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10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6</v>
      </c>
      <c r="L10" s="26">
        <f>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87</v>
      </c>
      <c r="M10" s="26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10" s="26">
        <f>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20</v>
      </c>
      <c r="O10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10" s="26">
        <f>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10" s="26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10" s="26">
        <f>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10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10" s="26">
        <f ca="1">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10" s="26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10" s="26">
        <f ca="1">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</f>
        <v>0</v>
      </c>
      <c r="W10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10" s="26">
        <f>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10" s="26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10" s="26">
        <f>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10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10" s="26">
        <f>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10" s="26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10" s="26">
        <f>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10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10" s="26">
        <f>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10" s="16">
        <f t="shared" si="1"/>
        <v>8</v>
      </c>
      <c r="AH10" s="28">
        <f t="shared" ca="1" si="2"/>
        <v>107</v>
      </c>
      <c r="AI10" s="29">
        <f t="shared" ca="1" si="3"/>
        <v>13.375</v>
      </c>
      <c r="AJ10" s="14">
        <f>COUNTIF('Licenciés Jeunes 2023'!F:F,CLUBS!B16)</f>
        <v>0</v>
      </c>
      <c r="AK10" s="27">
        <f t="shared" si="4"/>
        <v>0</v>
      </c>
    </row>
    <row r="11" spans="1:37" ht="13.5">
      <c r="A11" s="34">
        <f t="shared" ca="1" si="0"/>
        <v>4</v>
      </c>
      <c r="B11" s="64" t="s">
        <v>8</v>
      </c>
      <c r="C11" s="14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0</v>
      </c>
      <c r="D11" s="27">
        <f>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0</v>
      </c>
      <c r="E11" s="3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33</v>
      </c>
      <c r="F11" s="57">
        <f>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945</v>
      </c>
      <c r="G11" s="14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0</v>
      </c>
      <c r="H11" s="26">
        <f>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0</v>
      </c>
      <c r="I11" s="3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23</v>
      </c>
      <c r="J11" s="38">
        <f>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546</v>
      </c>
      <c r="K11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8</v>
      </c>
      <c r="L11" s="26">
        <f>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148</v>
      </c>
      <c r="M11" s="26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2</v>
      </c>
      <c r="N11" s="26">
        <f>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100</v>
      </c>
      <c r="O11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15</v>
      </c>
      <c r="P11" s="26">
        <f>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294</v>
      </c>
      <c r="Q11" s="26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20</v>
      </c>
      <c r="R11" s="26">
        <f>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388</v>
      </c>
      <c r="S11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22</v>
      </c>
      <c r="T11" s="26">
        <f ca="1">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575</v>
      </c>
      <c r="U11" s="26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8</v>
      </c>
      <c r="V11" s="26">
        <f ca="1">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</f>
        <v>247</v>
      </c>
      <c r="W11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40</v>
      </c>
      <c r="X11" s="26">
        <f>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819</v>
      </c>
      <c r="Y11" s="26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3</v>
      </c>
      <c r="Z11" s="26">
        <f>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134</v>
      </c>
      <c r="AA11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28</v>
      </c>
      <c r="AB11" s="26">
        <f>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624</v>
      </c>
      <c r="AC11" s="26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1" s="26">
        <f>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1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37</v>
      </c>
      <c r="AF11" s="26">
        <f>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832</v>
      </c>
      <c r="AG11" s="16">
        <f t="shared" si="1"/>
        <v>239</v>
      </c>
      <c r="AH11" s="28">
        <f t="shared" ca="1" si="2"/>
        <v>5652</v>
      </c>
      <c r="AI11" s="29">
        <f t="shared" ca="1" si="3"/>
        <v>23.648535564853553</v>
      </c>
      <c r="AJ11" s="14">
        <f>COUNTIF('Licenciés Jeunes 2023'!F:F,CLUBS!B6)</f>
        <v>0</v>
      </c>
      <c r="AK11" s="27">
        <f t="shared" si="4"/>
        <v>0</v>
      </c>
    </row>
    <row r="12" spans="1:37" ht="13.5">
      <c r="A12" s="34">
        <f t="shared" ca="1" si="0"/>
        <v>9</v>
      </c>
      <c r="B12" s="64" t="s">
        <v>106</v>
      </c>
      <c r="C12" s="14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7</v>
      </c>
      <c r="D12" s="27">
        <f>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129</v>
      </c>
      <c r="E12" s="3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2" s="57">
        <f>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2" s="14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7</v>
      </c>
      <c r="H12" s="26">
        <f>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130</v>
      </c>
      <c r="I12" s="3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13</v>
      </c>
      <c r="J12" s="38">
        <f>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195</v>
      </c>
      <c r="K12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8</v>
      </c>
      <c r="L12" s="26">
        <f>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192</v>
      </c>
      <c r="M12" s="26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2</v>
      </c>
      <c r="N12" s="26">
        <f>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20</v>
      </c>
      <c r="O12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9</v>
      </c>
      <c r="P12" s="26">
        <f>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208</v>
      </c>
      <c r="Q12" s="26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9</v>
      </c>
      <c r="R12" s="26">
        <f>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199</v>
      </c>
      <c r="S12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10</v>
      </c>
      <c r="T12" s="26">
        <f ca="1">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270</v>
      </c>
      <c r="U12" s="26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16</v>
      </c>
      <c r="V12" s="26">
        <f ca="1">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</f>
        <v>288</v>
      </c>
      <c r="W12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1</v>
      </c>
      <c r="X12" s="26">
        <f>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35</v>
      </c>
      <c r="Y12" s="26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7</v>
      </c>
      <c r="Z12" s="26">
        <f>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163</v>
      </c>
      <c r="AA12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4</v>
      </c>
      <c r="AB12" s="26">
        <f>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55</v>
      </c>
      <c r="AC12" s="26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2" s="26">
        <f>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2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2" s="26">
        <f>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2" s="16">
        <f t="shared" si="1"/>
        <v>93</v>
      </c>
      <c r="AH12" s="28">
        <f t="shared" ca="1" si="2"/>
        <v>1884</v>
      </c>
      <c r="AI12" s="29">
        <f t="shared" ca="1" si="3"/>
        <v>20.258064516129036</v>
      </c>
      <c r="AJ12" s="14">
        <f>COUNTIF('Licenciés Jeunes 2023'!F:F,CLUBS!B11)</f>
        <v>0</v>
      </c>
      <c r="AK12" s="27">
        <f t="shared" si="4"/>
        <v>0</v>
      </c>
    </row>
    <row r="13" spans="1:37" ht="13.5">
      <c r="A13" s="34">
        <f t="shared" ca="1" si="0"/>
        <v>8</v>
      </c>
      <c r="B13" s="64" t="s">
        <v>54</v>
      </c>
      <c r="C13" s="14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9</v>
      </c>
      <c r="D13" s="27">
        <f>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207</v>
      </c>
      <c r="E13" s="3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14</v>
      </c>
      <c r="F13" s="57">
        <f>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330</v>
      </c>
      <c r="G13" s="14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3" s="26">
        <f>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3" s="3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6</v>
      </c>
      <c r="J13" s="38">
        <f>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3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15</v>
      </c>
      <c r="L13" s="26">
        <f>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325</v>
      </c>
      <c r="M13" s="26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7</v>
      </c>
      <c r="N13" s="26">
        <f>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275</v>
      </c>
      <c r="O13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12</v>
      </c>
      <c r="P13" s="26">
        <f>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326</v>
      </c>
      <c r="Q13" s="26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4</v>
      </c>
      <c r="R13" s="26">
        <f>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181</v>
      </c>
      <c r="S13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11</v>
      </c>
      <c r="T13" s="26">
        <f ca="1">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391</v>
      </c>
      <c r="U13" s="26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8</v>
      </c>
      <c r="V13" s="26">
        <f ca="1">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</f>
        <v>196</v>
      </c>
      <c r="W13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1</v>
      </c>
      <c r="X13" s="26">
        <f>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10</v>
      </c>
      <c r="Y13" s="26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6</v>
      </c>
      <c r="Z13" s="26">
        <f>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130</v>
      </c>
      <c r="AA13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2</v>
      </c>
      <c r="AB13" s="26">
        <f>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24</v>
      </c>
      <c r="AC13" s="26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3" s="26">
        <f>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3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3" s="26">
        <f>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3" s="16">
        <f t="shared" si="1"/>
        <v>95</v>
      </c>
      <c r="AH13" s="28">
        <f t="shared" ca="1" si="2"/>
        <v>2615</v>
      </c>
      <c r="AI13" s="29">
        <f t="shared" ca="1" si="3"/>
        <v>27.526315789473685</v>
      </c>
      <c r="AJ13" s="14">
        <f>COUNTIF('Licenciés Jeunes 2023'!F:F,CLUBS!B10)</f>
        <v>0</v>
      </c>
      <c r="AK13" s="27">
        <f t="shared" si="4"/>
        <v>0</v>
      </c>
    </row>
    <row r="14" spans="1:37" ht="13.5">
      <c r="A14" s="34">
        <f t="shared" ca="1" si="0"/>
        <v>1</v>
      </c>
      <c r="B14" s="64" t="s">
        <v>42</v>
      </c>
      <c r="C14" s="14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14</v>
      </c>
      <c r="D14" s="27">
        <f>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418</v>
      </c>
      <c r="E14" s="3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26</v>
      </c>
      <c r="F14" s="57">
        <f>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930</v>
      </c>
      <c r="G14" s="14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36</v>
      </c>
      <c r="H14" s="26">
        <f>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1043</v>
      </c>
      <c r="I14" s="3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34</v>
      </c>
      <c r="J14" s="38">
        <f>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1024</v>
      </c>
      <c r="K14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27</v>
      </c>
      <c r="L14" s="26">
        <f>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1208</v>
      </c>
      <c r="M14" s="26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22</v>
      </c>
      <c r="N14" s="26">
        <f>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778</v>
      </c>
      <c r="O14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44</v>
      </c>
      <c r="P14" s="26">
        <f>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1610</v>
      </c>
      <c r="Q14" s="26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41</v>
      </c>
      <c r="R14" s="26">
        <f>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1400</v>
      </c>
      <c r="S14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47</v>
      </c>
      <c r="T14" s="26">
        <f ca="1">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1850</v>
      </c>
      <c r="U14" s="26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33</v>
      </c>
      <c r="V14" s="26">
        <f ca="1">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</f>
        <v>1040</v>
      </c>
      <c r="W14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12</v>
      </c>
      <c r="X14" s="26">
        <f>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368</v>
      </c>
      <c r="Y14" s="26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47</v>
      </c>
      <c r="Z14" s="26">
        <f>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1391</v>
      </c>
      <c r="AA14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3</v>
      </c>
      <c r="AB14" s="26">
        <f>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140</v>
      </c>
      <c r="AC14" s="26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4" s="26">
        <f>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4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35</v>
      </c>
      <c r="AF14" s="26">
        <f>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1010</v>
      </c>
      <c r="AG14" s="16">
        <f t="shared" si="1"/>
        <v>421</v>
      </c>
      <c r="AH14" s="28">
        <f t="shared" ca="1" si="2"/>
        <v>14210</v>
      </c>
      <c r="AI14" s="29">
        <f t="shared" ca="1" si="3"/>
        <v>33.752969121140147</v>
      </c>
      <c r="AJ14" s="14">
        <f>COUNTIF('Licenciés Jeunes 2023'!F:F,CLUBS!B2)</f>
        <v>0</v>
      </c>
      <c r="AK14" s="27">
        <f t="shared" si="4"/>
        <v>0</v>
      </c>
    </row>
    <row r="15" spans="1:37" ht="13.5">
      <c r="A15" s="34">
        <f t="shared" ca="1" si="0"/>
        <v>6</v>
      </c>
      <c r="B15" s="64" t="s">
        <v>107</v>
      </c>
      <c r="C15" s="14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15" s="27">
        <f>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0</v>
      </c>
      <c r="E15" s="3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6</v>
      </c>
      <c r="F15" s="57">
        <f>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330</v>
      </c>
      <c r="G15" s="14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9</v>
      </c>
      <c r="H15" s="26">
        <f>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285</v>
      </c>
      <c r="I15" s="3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12</v>
      </c>
      <c r="J15" s="38">
        <f>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310</v>
      </c>
      <c r="K15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3</v>
      </c>
      <c r="L15" s="26">
        <f>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119</v>
      </c>
      <c r="M15" s="26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5" s="26">
        <f>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15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12</v>
      </c>
      <c r="P15" s="26">
        <f>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477</v>
      </c>
      <c r="Q15" s="26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15</v>
      </c>
      <c r="R15" s="26">
        <f>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353</v>
      </c>
      <c r="S15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14</v>
      </c>
      <c r="T15" s="26">
        <f ca="1">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471</v>
      </c>
      <c r="U15" s="26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9</v>
      </c>
      <c r="V15" s="26">
        <f ca="1">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</f>
        <v>217</v>
      </c>
      <c r="W15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3</v>
      </c>
      <c r="X15" s="26">
        <f>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160</v>
      </c>
      <c r="Y15" s="26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6</v>
      </c>
      <c r="Z15" s="26">
        <f>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186</v>
      </c>
      <c r="AA15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2</v>
      </c>
      <c r="AB15" s="26">
        <f>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90</v>
      </c>
      <c r="AC15" s="26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5" s="26">
        <f>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5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11</v>
      </c>
      <c r="AF15" s="26">
        <f>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210</v>
      </c>
      <c r="AG15" s="16">
        <f t="shared" si="1"/>
        <v>102</v>
      </c>
      <c r="AH15" s="28">
        <f t="shared" ca="1" si="2"/>
        <v>3208</v>
      </c>
      <c r="AI15" s="29">
        <f t="shared" ca="1" si="3"/>
        <v>31.450980392156861</v>
      </c>
      <c r="AJ15" s="14">
        <f>COUNTIF('Licenciés Jeunes 2023'!F:F,CLUBS!B9)</f>
        <v>0</v>
      </c>
      <c r="AK15" s="27">
        <f t="shared" si="4"/>
        <v>0</v>
      </c>
    </row>
    <row r="16" spans="1:37" ht="13.5">
      <c r="A16" s="34">
        <f t="shared" ca="1" si="0"/>
        <v>3</v>
      </c>
      <c r="B16" s="64" t="s">
        <v>25</v>
      </c>
      <c r="C16" s="14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2</v>
      </c>
      <c r="D16" s="27">
        <f>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45</v>
      </c>
      <c r="E16" s="3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F16" s="57">
        <f>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0</v>
      </c>
      <c r="G16" s="14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40</v>
      </c>
      <c r="H16" s="26">
        <f>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1255</v>
      </c>
      <c r="I16" s="3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14</v>
      </c>
      <c r="J16" s="38">
        <f>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340</v>
      </c>
      <c r="K16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25</v>
      </c>
      <c r="L16" s="26">
        <f>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637</v>
      </c>
      <c r="M16" s="26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12</v>
      </c>
      <c r="N16" s="26">
        <f>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332</v>
      </c>
      <c r="O16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35</v>
      </c>
      <c r="P16" s="26">
        <f>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1026</v>
      </c>
      <c r="Q16" s="26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19</v>
      </c>
      <c r="R16" s="26">
        <f>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401</v>
      </c>
      <c r="S16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20</v>
      </c>
      <c r="T16" s="26">
        <f ca="1">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801</v>
      </c>
      <c r="U16" s="26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17</v>
      </c>
      <c r="V16" s="26">
        <f ca="1">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</f>
        <v>389</v>
      </c>
      <c r="W16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6" s="26">
        <f>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6" s="26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19</v>
      </c>
      <c r="Z16" s="26">
        <f>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468</v>
      </c>
      <c r="AA16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3</v>
      </c>
      <c r="AB16" s="26">
        <f>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100</v>
      </c>
      <c r="AC16" s="26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6" s="26">
        <f>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6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10</v>
      </c>
      <c r="AF16" s="26">
        <f>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380</v>
      </c>
      <c r="AG16" s="16">
        <f t="shared" si="1"/>
        <v>216</v>
      </c>
      <c r="AH16" s="28">
        <f t="shared" ca="1" si="2"/>
        <v>6174</v>
      </c>
      <c r="AI16" s="29">
        <f t="shared" ca="1" si="3"/>
        <v>28.583333333333332</v>
      </c>
      <c r="AJ16" s="14">
        <f>COUNTIF('Licenciés Jeunes 2023'!F:F,CLUBS!B4)</f>
        <v>0</v>
      </c>
      <c r="AK16" s="27">
        <f t="shared" si="4"/>
        <v>0</v>
      </c>
    </row>
    <row r="17" spans="1:37" ht="13.5">
      <c r="A17" s="34">
        <f t="shared" ca="1" si="0"/>
        <v>12</v>
      </c>
      <c r="B17" s="64" t="s">
        <v>43</v>
      </c>
      <c r="C17" s="14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2</v>
      </c>
      <c r="D17" s="27">
        <f>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20</v>
      </c>
      <c r="E17" s="3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0</v>
      </c>
      <c r="F17" s="57">
        <f>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0</v>
      </c>
      <c r="G17" s="14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5</v>
      </c>
      <c r="H17" s="26">
        <f>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74</v>
      </c>
      <c r="I17" s="3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7</v>
      </c>
      <c r="J17" s="38">
        <f>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120</v>
      </c>
      <c r="K17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7</v>
      </c>
      <c r="L17" s="26">
        <f>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90</v>
      </c>
      <c r="M17" s="26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9</v>
      </c>
      <c r="N17" s="26">
        <f>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288</v>
      </c>
      <c r="O17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7</v>
      </c>
      <c r="P17" s="26">
        <f>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212</v>
      </c>
      <c r="Q17" s="26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5</v>
      </c>
      <c r="R17" s="26">
        <f>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90</v>
      </c>
      <c r="S17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5</v>
      </c>
      <c r="T17" s="26">
        <f ca="1">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110</v>
      </c>
      <c r="U17" s="26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17" s="26">
        <f ca="1">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</f>
        <v>0</v>
      </c>
      <c r="W17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17" s="26">
        <f>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17" s="26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</v>
      </c>
      <c r="Z17" s="26">
        <f>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68</v>
      </c>
      <c r="AA17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17" s="26">
        <f>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17" s="26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17" s="26">
        <f>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17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17" s="26">
        <f>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17" s="16">
        <f t="shared" si="1"/>
        <v>51</v>
      </c>
      <c r="AH17" s="28">
        <f t="shared" ca="1" si="2"/>
        <v>1072</v>
      </c>
      <c r="AI17" s="29">
        <f t="shared" ca="1" si="3"/>
        <v>21.019607843137255</v>
      </c>
      <c r="AJ17" s="14">
        <f>COUNTIF('Licenciés Jeunes 2023'!F:F,CLUBS!B14)</f>
        <v>0</v>
      </c>
      <c r="AK17" s="27">
        <f t="shared" si="4"/>
        <v>0</v>
      </c>
    </row>
    <row r="18" spans="1:37" ht="13.5">
      <c r="A18" s="34">
        <f t="shared" ca="1" si="0"/>
        <v>11</v>
      </c>
      <c r="B18" s="64" t="s">
        <v>34</v>
      </c>
      <c r="C18" s="14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5</v>
      </c>
      <c r="D18" s="27">
        <f>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140</v>
      </c>
      <c r="E18" s="3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18" s="57">
        <f>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18" s="14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18" s="26">
        <f>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18" s="3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4</v>
      </c>
      <c r="J18" s="38">
        <f>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220</v>
      </c>
      <c r="K18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17</v>
      </c>
      <c r="L18" s="26">
        <f>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560</v>
      </c>
      <c r="M18" s="26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18" s="26">
        <f>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70</v>
      </c>
      <c r="O18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3</v>
      </c>
      <c r="P18" s="26">
        <f>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34</v>
      </c>
      <c r="Q18" s="26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11</v>
      </c>
      <c r="R18" s="26">
        <f>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234</v>
      </c>
      <c r="S18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1</v>
      </c>
      <c r="T18" s="26">
        <f ca="1">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25</v>
      </c>
      <c r="U18" s="26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1</v>
      </c>
      <c r="V18" s="26">
        <f ca="1">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</f>
        <v>100</v>
      </c>
      <c r="W18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18" s="26">
        <f>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18" s="26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18" s="26">
        <f>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18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18" s="26">
        <f>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18" s="26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18" s="26">
        <f>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18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18" s="26">
        <f>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18" s="16">
        <f t="shared" si="1"/>
        <v>44</v>
      </c>
      <c r="AH18" s="28">
        <f t="shared" ca="1" si="2"/>
        <v>1383</v>
      </c>
      <c r="AI18" s="29">
        <f t="shared" ca="1" si="3"/>
        <v>31.431818181818183</v>
      </c>
      <c r="AJ18" s="14">
        <f>COUNTIF('Licenciés Jeunes 2023'!F:F,CLUBS!B12)</f>
        <v>0</v>
      </c>
      <c r="AK18" s="27">
        <f t="shared" si="4"/>
        <v>0</v>
      </c>
    </row>
    <row r="19" spans="1:37" ht="13.5">
      <c r="A19" s="34">
        <f t="shared" ca="1" si="0"/>
        <v>18</v>
      </c>
      <c r="B19" s="64" t="s">
        <v>36</v>
      </c>
      <c r="C19" s="14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9" s="27">
        <f>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19" s="3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19" s="57">
        <f>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19" s="14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19" s="26">
        <f>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19" s="3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1</v>
      </c>
      <c r="J19" s="38">
        <f>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10</v>
      </c>
      <c r="K19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19" s="26">
        <f>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19" s="26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19" s="26">
        <f>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19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19" s="26">
        <f>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19" s="26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19" s="26">
        <f>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19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19" s="26">
        <f ca="1">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19" s="26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19" s="26">
        <f ca="1">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</f>
        <v>0</v>
      </c>
      <c r="W19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19" s="26">
        <f>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19" s="26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19" s="26">
        <f>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19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19" s="26">
        <f>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19" s="26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19" s="26">
        <f>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19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19" s="26">
        <f>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19" s="16">
        <f t="shared" si="1"/>
        <v>1</v>
      </c>
      <c r="AH19" s="28">
        <f t="shared" ca="1" si="2"/>
        <v>10</v>
      </c>
      <c r="AI19" s="29">
        <f t="shared" ca="1" si="3"/>
        <v>10</v>
      </c>
      <c r="AJ19" s="14">
        <f>COUNTIF('Licenciés Jeunes 2023'!F:F,CLUBS!B18)</f>
        <v>0</v>
      </c>
      <c r="AK19" s="27">
        <f t="shared" si="4"/>
        <v>0</v>
      </c>
    </row>
    <row r="20" spans="1:37" ht="13.5">
      <c r="A20" s="34">
        <f t="shared" ca="1" si="0"/>
        <v>16</v>
      </c>
      <c r="B20" s="64" t="s">
        <v>38</v>
      </c>
      <c r="C20" s="14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</v>
      </c>
      <c r="D20" s="27">
        <f>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10</v>
      </c>
      <c r="E20" s="3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20" s="57">
        <f>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20" s="14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0</v>
      </c>
      <c r="H20" s="26">
        <f>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0</v>
      </c>
      <c r="I20" s="3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J20" s="38">
        <f>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0</v>
      </c>
      <c r="K20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3</v>
      </c>
      <c r="L20" s="26">
        <f>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48</v>
      </c>
      <c r="M20" s="26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20" s="26">
        <f>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32</v>
      </c>
      <c r="O20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1</v>
      </c>
      <c r="P20" s="26">
        <f>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10</v>
      </c>
      <c r="Q20" s="26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20" s="26">
        <f>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20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20" s="26">
        <f ca="1">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20" s="26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20" s="26">
        <f ca="1">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</f>
        <v>0</v>
      </c>
      <c r="W20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20" s="26">
        <f>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20" s="26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20" s="26">
        <f>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20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20" s="26">
        <f>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20" s="26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20" s="26">
        <f>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20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20" s="26">
        <f>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20" s="16">
        <f t="shared" si="1"/>
        <v>7</v>
      </c>
      <c r="AH20" s="28">
        <f t="shared" ca="1" si="2"/>
        <v>100</v>
      </c>
      <c r="AI20" s="29">
        <f t="shared" ca="1" si="3"/>
        <v>14.285714285714285</v>
      </c>
      <c r="AJ20" s="14">
        <f>COUNTIF('Licenciés Jeunes 2023'!F:F,CLUBS!B17)</f>
        <v>0</v>
      </c>
      <c r="AK20" s="27">
        <f t="shared" si="4"/>
        <v>0</v>
      </c>
    </row>
    <row r="21" spans="1:37" ht="13.5">
      <c r="A21" s="34">
        <f t="shared" ca="1" si="0"/>
        <v>13</v>
      </c>
      <c r="B21" s="64" t="s">
        <v>37</v>
      </c>
      <c r="C21" s="14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P21" s="26">
        <f>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142</v>
      </c>
      <c r="Q21" s="26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R21" s="26">
        <f>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93</v>
      </c>
      <c r="S21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T21" s="26">
        <f ca="1">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167</v>
      </c>
      <c r="U21" s="26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V21" s="26">
        <f ca="1">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</f>
        <v>149</v>
      </c>
      <c r="W21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Z21" s="26">
        <f>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99</v>
      </c>
      <c r="AA21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51</v>
      </c>
      <c r="AH21" s="28">
        <f t="shared" ca="1" si="2"/>
        <v>1004</v>
      </c>
      <c r="AI21" s="29">
        <f t="shared" ca="1" si="3"/>
        <v>19.686274509803923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ca="1" si="0"/>
        <v>14</v>
      </c>
      <c r="B22" s="64" t="s">
        <v>45</v>
      </c>
      <c r="C22" s="14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22" s="27">
        <f>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22" s="3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3</v>
      </c>
      <c r="F22" s="57">
        <f>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50</v>
      </c>
      <c r="G22" s="14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2</v>
      </c>
      <c r="H22" s="26">
        <f>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40</v>
      </c>
      <c r="I22" s="3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22" s="38">
        <f>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22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5</v>
      </c>
      <c r="L22" s="26">
        <f>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63</v>
      </c>
      <c r="M22" s="26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2</v>
      </c>
      <c r="N22" s="26">
        <f>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70</v>
      </c>
      <c r="O22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1</v>
      </c>
      <c r="P22" s="26">
        <f>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10</v>
      </c>
      <c r="Q22" s="26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1</v>
      </c>
      <c r="R22" s="26">
        <f>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10</v>
      </c>
      <c r="S22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2</v>
      </c>
      <c r="T22" s="26">
        <f ca="1">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36</v>
      </c>
      <c r="U22" s="26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22" s="26">
        <f ca="1">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</f>
        <v>0</v>
      </c>
      <c r="W22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2</v>
      </c>
      <c r="X22" s="26">
        <f>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70</v>
      </c>
      <c r="Y22" s="26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1</v>
      </c>
      <c r="Z22" s="26">
        <f>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14</v>
      </c>
      <c r="AA22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22" s="26">
        <f>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22" s="26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22" s="26">
        <f>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22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3</v>
      </c>
      <c r="AF22" s="26">
        <f>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30</v>
      </c>
      <c r="AG22" s="16">
        <f t="shared" si="1"/>
        <v>22</v>
      </c>
      <c r="AH22" s="28">
        <f t="shared" ca="1" si="2"/>
        <v>393</v>
      </c>
      <c r="AI22" s="29">
        <f t="shared" ca="1" si="3"/>
        <v>17.863636363636363</v>
      </c>
      <c r="AJ22" s="14">
        <f>COUNTIF('Licenciés Jeunes 2023'!F:F,CLUBS!B15)</f>
        <v>0</v>
      </c>
      <c r="AK22" s="27">
        <f t="shared" si="4"/>
        <v>0</v>
      </c>
    </row>
    <row r="23" spans="1:37" ht="13.5">
      <c r="A23" s="34">
        <f t="shared" ca="1" si="0"/>
        <v>19</v>
      </c>
      <c r="B23" s="64" t="s">
        <v>44</v>
      </c>
      <c r="C23" s="14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3" s="27">
        <f>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23" s="3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23" s="57">
        <f>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23" s="14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23" s="26">
        <f>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23" s="3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23" s="38">
        <f>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23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23" s="26">
        <f>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23" s="26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23" s="26">
        <f>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23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23" s="26">
        <f>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23" s="26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23" s="26">
        <f>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23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23" s="26">
        <f ca="1">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23" s="26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23" s="26">
        <f ca="1">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</f>
        <v>0</v>
      </c>
      <c r="W23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23" s="26">
        <f>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23" s="26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23" s="26">
        <f>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23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23" s="26">
        <f>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23" s="26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23" s="26">
        <f>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23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23" s="26">
        <f>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23" s="16">
        <f t="shared" si="1"/>
        <v>0</v>
      </c>
      <c r="AH23" s="28">
        <f t="shared" ca="1" si="2"/>
        <v>0</v>
      </c>
      <c r="AI23" s="29">
        <f t="shared" si="3"/>
        <v>0</v>
      </c>
      <c r="AJ23" s="14">
        <f>COUNTIF('Licenciés Jeunes 2023'!F:F,CLUBS!B22)</f>
        <v>0</v>
      </c>
      <c r="AK23" s="27">
        <f t="shared" si="4"/>
        <v>0</v>
      </c>
    </row>
    <row r="24" spans="1:37" ht="13.5">
      <c r="A24" s="34">
        <f t="shared" ca="1" si="0"/>
        <v>19</v>
      </c>
      <c r="B24" s="64" t="s">
        <v>108</v>
      </c>
      <c r="C24" s="14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4" s="27">
        <f>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4" s="3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4" s="57">
        <f>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4" s="14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4" s="26">
        <f>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4" s="3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4" s="38">
        <f>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4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4" s="26">
        <f>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4" s="26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4" s="26">
        <f>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4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4" s="26">
        <f>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4" s="26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4" s="26">
        <f>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4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4" s="26">
        <f ca="1">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4" s="26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4" s="26">
        <f ca="1">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</f>
        <v>0</v>
      </c>
      <c r="W24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4" s="26">
        <f>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4" s="26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4" s="26">
        <f>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4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4" s="26">
        <f>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4" s="26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4" s="26">
        <f>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4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4" s="26">
        <f>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4" s="16">
        <f t="shared" si="1"/>
        <v>0</v>
      </c>
      <c r="AH24" s="28">
        <f t="shared" ca="1" si="2"/>
        <v>0</v>
      </c>
      <c r="AI24" s="29">
        <f t="shared" si="3"/>
        <v>0</v>
      </c>
      <c r="AJ24" s="14">
        <f>COUNTIF('Licenciés Jeunes 2023'!F:F,CLUBS!B25)</f>
        <v>0</v>
      </c>
      <c r="AK24" s="27">
        <f t="shared" si="4"/>
        <v>0</v>
      </c>
    </row>
    <row r="25" spans="1:37" ht="13.5">
      <c r="A25" s="34">
        <f t="shared" ca="1" si="0"/>
        <v>19</v>
      </c>
      <c r="B25" s="64" t="s">
        <v>109</v>
      </c>
      <c r="C25" s="14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5" s="27">
        <f>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5" s="3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5" s="57">
        <f>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5" s="14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5" s="26">
        <f>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5" s="3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5" s="38">
        <f>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5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5" s="26">
        <f>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5" s="26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5" s="26">
        <f>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5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5" s="26">
        <f>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5" s="26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5" s="26">
        <f>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5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5" s="26">
        <f ca="1">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5" s="26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5" s="26">
        <f ca="1">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</f>
        <v>0</v>
      </c>
      <c r="W25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5" s="26">
        <f>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5" s="26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5" s="26">
        <f>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5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5" s="26">
        <f>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5" s="26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5" s="26">
        <f>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5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5" s="26">
        <f>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5" s="16">
        <f t="shared" si="1"/>
        <v>0</v>
      </c>
      <c r="AH25" s="28">
        <f t="shared" ca="1" si="2"/>
        <v>0</v>
      </c>
      <c r="AI25" s="29">
        <f t="shared" si="3"/>
        <v>0</v>
      </c>
      <c r="AJ25" s="14">
        <f>COUNTIF('Licenciés Jeunes 2023'!F:F,CLUBS!B26)</f>
        <v>0</v>
      </c>
      <c r="AK25" s="27">
        <f t="shared" si="4"/>
        <v>0</v>
      </c>
    </row>
    <row r="26" spans="1:37" ht="13.5">
      <c r="A26" s="34">
        <f t="shared" ca="1" si="0"/>
        <v>19</v>
      </c>
      <c r="B26" s="64" t="s">
        <v>46</v>
      </c>
      <c r="C26" s="14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6" s="27">
        <f>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6" s="3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6" s="57">
        <f>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6" s="14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6" s="26">
        <f>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6" s="3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6" s="38">
        <f>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6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6" s="26">
        <f>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6" s="26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6" s="26">
        <f>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6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6" s="26">
        <f>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6" s="26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6" s="26">
        <f>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6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6" s="26">
        <f ca="1">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6" s="26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6" s="26">
        <f ca="1">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</f>
        <v>0</v>
      </c>
      <c r="W26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6" s="26">
        <f>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6" s="26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6" s="26">
        <f>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6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6" s="26">
        <f>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6" s="26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6" s="26">
        <f>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6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6" s="26">
        <f>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6" s="16">
        <f t="shared" si="1"/>
        <v>0</v>
      </c>
      <c r="AH26" s="28">
        <f t="shared" ca="1" si="2"/>
        <v>0</v>
      </c>
      <c r="AI26" s="29">
        <f t="shared" si="3"/>
        <v>0</v>
      </c>
      <c r="AJ26" s="14">
        <f>COUNTIF('Licenciés Jeunes 2023'!F:F,CLUBS!B27)</f>
        <v>0</v>
      </c>
      <c r="AK26" s="27">
        <f t="shared" si="4"/>
        <v>0</v>
      </c>
    </row>
    <row r="27" spans="1:37" ht="13.5">
      <c r="A27" s="34">
        <f t="shared" ca="1" si="0"/>
        <v>19</v>
      </c>
      <c r="B27" s="64" t="s">
        <v>35</v>
      </c>
      <c r="C27" s="14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7" s="27">
        <f>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7" s="3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7" s="57">
        <f>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7" s="14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7" s="26">
        <f>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7" s="3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7" s="38">
        <f>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7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7" s="26">
        <f>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7" s="26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7" s="26">
        <f>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7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7" s="26">
        <f>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7" s="26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7" s="26">
        <f>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7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7" s="26">
        <f ca="1">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7" s="26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7" s="26">
        <f ca="1">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</f>
        <v>0</v>
      </c>
      <c r="W27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7" s="26">
        <f>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7" s="26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7" s="26">
        <f>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7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7" s="26">
        <f>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7" s="26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7" s="26">
        <f>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7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7" s="26">
        <f>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7" s="16">
        <f t="shared" si="1"/>
        <v>0</v>
      </c>
      <c r="AH27" s="28">
        <f t="shared" ca="1" si="2"/>
        <v>0</v>
      </c>
      <c r="AI27" s="29">
        <f t="shared" si="3"/>
        <v>0</v>
      </c>
      <c r="AJ27" s="14">
        <f>COUNTIF('Licenciés Jeunes 2023'!F:F,CLUBS!B28)</f>
        <v>0</v>
      </c>
      <c r="AK27" s="27">
        <f t="shared" si="4"/>
        <v>0</v>
      </c>
    </row>
    <row r="28" spans="1:37" ht="13.5">
      <c r="A28" s="34">
        <f t="shared" ca="1" si="0"/>
        <v>19</v>
      </c>
      <c r="B28" s="64" t="s">
        <v>110</v>
      </c>
      <c r="C28" s="14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8" s="27">
        <f>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8" s="3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8" s="57">
        <f>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8" s="14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8" s="26">
        <f>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8" s="3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8" s="38">
        <f>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8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8" s="26">
        <f>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8" s="26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8" s="26">
        <f>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8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8" s="26">
        <f>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8" s="26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8" s="26">
        <f>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8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8" s="26">
        <f ca="1">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8" s="26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8" s="26">
        <f ca="1">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</f>
        <v>0</v>
      </c>
      <c r="W28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8" s="26">
        <f>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8" s="26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8" s="26">
        <f>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8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8" s="26">
        <f>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8" s="26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8" s="26">
        <f>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8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8" s="26">
        <f>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8" s="16">
        <f t="shared" si="1"/>
        <v>0</v>
      </c>
      <c r="AH28" s="28">
        <f t="shared" ca="1" si="2"/>
        <v>0</v>
      </c>
      <c r="AI28" s="29">
        <f t="shared" si="3"/>
        <v>0</v>
      </c>
      <c r="AJ28" s="14">
        <f>COUNTIF('Licenciés Jeunes 2023'!F:F,CLUBS!B29)</f>
        <v>0</v>
      </c>
      <c r="AK28" s="27">
        <f t="shared" si="4"/>
        <v>0</v>
      </c>
    </row>
    <row r="29" spans="1:37" ht="13.5">
      <c r="A29" s="34">
        <f t="shared" ca="1" si="0"/>
        <v>19</v>
      </c>
      <c r="B29" s="64" t="s">
        <v>111</v>
      </c>
      <c r="C29" s="14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29" s="27">
        <f>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29" s="3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29" s="57">
        <f>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29" s="14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29" s="26">
        <f>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29" s="3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29" s="38">
        <f>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0</v>
      </c>
      <c r="K29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29" s="26">
        <f>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29" s="26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29" s="26">
        <f>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29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29" s="26">
        <f>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29" s="26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29" s="26">
        <f>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29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29" s="26">
        <f ca="1">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29" s="26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29" s="26">
        <f ca="1">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</f>
        <v>0</v>
      </c>
      <c r="W29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29" s="26">
        <f>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29" s="26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29" s="26">
        <f>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29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29" s="26">
        <f>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29" s="26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29" s="26">
        <f>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29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29" s="26">
        <f>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29" s="16">
        <f t="shared" si="1"/>
        <v>0</v>
      </c>
      <c r="AH29" s="28">
        <f t="shared" ca="1" si="2"/>
        <v>0</v>
      </c>
      <c r="AI29" s="29">
        <f t="shared" si="3"/>
        <v>0</v>
      </c>
      <c r="AJ29" s="14">
        <f>COUNTIF('Licenciés Jeunes 2023'!F:F,CLUBS!B30)</f>
        <v>0</v>
      </c>
      <c r="AK29" s="27">
        <f t="shared" si="4"/>
        <v>0</v>
      </c>
    </row>
    <row r="30" spans="1:37" ht="13.5">
      <c r="A30" s="34">
        <f t="shared" ca="1" si="0"/>
        <v>5</v>
      </c>
      <c r="B30" s="64" t="s">
        <v>112</v>
      </c>
      <c r="C30" s="14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30" s="27">
        <f>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30" s="3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F30" s="57">
        <f>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0</v>
      </c>
      <c r="G30" s="14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0</v>
      </c>
      <c r="H30" s="26">
        <f>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0</v>
      </c>
      <c r="I30" s="3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30" s="38">
        <f>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350</v>
      </c>
      <c r="K30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11</v>
      </c>
      <c r="L30" s="26">
        <f>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221</v>
      </c>
      <c r="M30" s="26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9</v>
      </c>
      <c r="N30" s="26">
        <f>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455</v>
      </c>
      <c r="O30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11</v>
      </c>
      <c r="P30" s="26">
        <f>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236</v>
      </c>
      <c r="Q30" s="26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13</v>
      </c>
      <c r="R30" s="26">
        <f>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221</v>
      </c>
      <c r="S30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17</v>
      </c>
      <c r="T30" s="26">
        <f ca="1">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447</v>
      </c>
      <c r="U30" s="26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13</v>
      </c>
      <c r="V30" s="26">
        <f ca="1">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</f>
        <v>229</v>
      </c>
      <c r="W30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16</v>
      </c>
      <c r="X30" s="26">
        <f>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474</v>
      </c>
      <c r="Y30" s="26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8</v>
      </c>
      <c r="Z30" s="26">
        <f>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177</v>
      </c>
      <c r="AA30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18</v>
      </c>
      <c r="AB30" s="26">
        <f>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445</v>
      </c>
      <c r="AC30" s="26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30" s="26">
        <f>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30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19</v>
      </c>
      <c r="AF30" s="26">
        <f>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669</v>
      </c>
      <c r="AG30" s="16">
        <f t="shared" si="1"/>
        <v>147</v>
      </c>
      <c r="AH30" s="28">
        <f t="shared" ca="1" si="2"/>
        <v>3924</v>
      </c>
      <c r="AI30" s="29">
        <f t="shared" ca="1" si="3"/>
        <v>26.693877551020407</v>
      </c>
      <c r="AJ30" s="14">
        <f>COUNTIF('Licenciés Jeunes 2023'!F:F,CLUBS!B5)</f>
        <v>0</v>
      </c>
      <c r="AK30" s="27">
        <f t="shared" si="4"/>
        <v>0</v>
      </c>
    </row>
    <row r="31" spans="1:37" ht="13.5">
      <c r="A31" s="34">
        <f t="shared" ca="1" si="0"/>
        <v>19</v>
      </c>
      <c r="B31" s="64" t="s">
        <v>40</v>
      </c>
      <c r="C31" s="14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 ca="1">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 ca="1">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ca="1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ca="1" si="0"/>
        <v>19</v>
      </c>
      <c r="B32" s="64" t="s">
        <v>113</v>
      </c>
      <c r="C32" s="14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 ca="1">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 ca="1">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ca="1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ca="1" si="0"/>
        <v>19</v>
      </c>
      <c r="B33" s="64" t="s">
        <v>114</v>
      </c>
      <c r="C33" s="14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 ca="1">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 ca="1">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ca="1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ca="1" si="0"/>
        <v>19</v>
      </c>
      <c r="B34" s="64" t="s">
        <v>115</v>
      </c>
      <c r="C34" s="14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 ca="1">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 ca="1">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ca="1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ca="1" si="0"/>
        <v>19</v>
      </c>
      <c r="B35" s="64" t="s">
        <v>116</v>
      </c>
      <c r="C35" s="14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 ca="1">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 ca="1">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ca="1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ca="1" si="0"/>
        <v>19</v>
      </c>
      <c r="B36" s="64" t="s">
        <v>104</v>
      </c>
      <c r="C36" s="14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 ca="1">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 ca="1">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ca="1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27">
        <f>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10</v>
      </c>
      <c r="F37" s="57">
        <f>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H37" s="26">
        <f>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13</v>
      </c>
      <c r="J37" s="38">
        <f>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N37" s="26">
        <f>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11</v>
      </c>
      <c r="P37" s="26">
        <f>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10</v>
      </c>
      <c r="Q37" s="26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15</v>
      </c>
      <c r="R37" s="26">
        <f>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15</v>
      </c>
      <c r="T37" s="26">
        <f ca="1">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10</v>
      </c>
      <c r="U37" s="26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6</v>
      </c>
      <c r="V37" s="26">
        <f ca="1">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</f>
        <v>16</v>
      </c>
      <c r="W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19</v>
      </c>
      <c r="X37" s="26">
        <f>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27</v>
      </c>
      <c r="Z37" s="26">
        <f>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9</v>
      </c>
      <c r="AB37" s="26">
        <f>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19</v>
      </c>
      <c r="AF37" s="26">
        <f>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64</v>
      </c>
      <c r="AG37" s="16">
        <f t="shared" si="1"/>
        <v>159</v>
      </c>
      <c r="AH37" s="28">
        <f t="shared" ca="1" si="2"/>
        <v>100</v>
      </c>
      <c r="AI37" s="29">
        <f t="shared" ca="1" si="3"/>
        <v>0.62893081761006298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3</v>
      </c>
      <c r="P38" s="26">
        <f>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R38" s="26">
        <f>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29</v>
      </c>
      <c r="S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58</v>
      </c>
      <c r="T38" s="26">
        <f ca="1">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 ca="1">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X38" s="26">
        <f>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Z38" s="26">
        <f>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105</v>
      </c>
      <c r="AA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1</v>
      </c>
      <c r="AB38" s="26">
        <f>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78</v>
      </c>
      <c r="AH38" s="28">
        <f t="shared" ca="1" si="2"/>
        <v>134</v>
      </c>
      <c r="AI38" s="29">
        <f t="shared" ca="1" si="3"/>
        <v>1.7179487179487178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66</v>
      </c>
      <c r="D39" s="25">
        <f t="shared" si="5"/>
        <v>1456</v>
      </c>
      <c r="E39" s="39">
        <f t="shared" si="5"/>
        <v>110</v>
      </c>
      <c r="F39" s="39">
        <f t="shared" si="5"/>
        <v>3365</v>
      </c>
      <c r="G39" s="39">
        <f t="shared" si="5"/>
        <v>138</v>
      </c>
      <c r="H39" s="39">
        <f t="shared" si="5"/>
        <v>3804</v>
      </c>
      <c r="I39" s="39">
        <f t="shared" si="5"/>
        <v>208</v>
      </c>
      <c r="J39" s="39">
        <f t="shared" si="5"/>
        <v>5109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2356</v>
      </c>
      <c r="AH39" s="25">
        <f ca="1">SUM(AH2:AH38)</f>
        <v>59151</v>
      </c>
      <c r="AI39" s="29">
        <f t="shared" ca="1" si="3"/>
        <v>25.106536502546689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topLeftCell="B1" zoomScale="112" workbookViewId="0">
      <selection activeCell="E3" sqref="E3:E7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55" t="s">
        <v>62</v>
      </c>
      <c r="K1" s="155"/>
      <c r="L1" s="155"/>
      <c r="M1" s="155"/>
      <c r="N1" s="155"/>
    </row>
    <row r="2" spans="2:20" ht="16.5">
      <c r="B2" s="15" t="s">
        <v>26</v>
      </c>
      <c r="C2" s="58" t="s">
        <v>117</v>
      </c>
      <c r="D2" s="59" t="s">
        <v>118</v>
      </c>
      <c r="E2" s="59" t="s">
        <v>119</v>
      </c>
      <c r="F2" s="59" t="s">
        <v>120</v>
      </c>
      <c r="H2" s="18" t="s">
        <v>27</v>
      </c>
      <c r="I2" s="45"/>
      <c r="J2" s="18" t="s">
        <v>66</v>
      </c>
      <c r="K2" s="18" t="s">
        <v>63</v>
      </c>
      <c r="L2" s="18" t="s">
        <v>74</v>
      </c>
      <c r="M2" s="18" t="s">
        <v>64</v>
      </c>
      <c r="N2" s="18" t="s">
        <v>65</v>
      </c>
      <c r="Q2" s="18" t="s">
        <v>67</v>
      </c>
      <c r="S2" s="47" t="s">
        <v>86</v>
      </c>
      <c r="T2" s="47" t="s">
        <v>99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79">
        <v>1</v>
      </c>
      <c r="H3" s="14" t="s">
        <v>219</v>
      </c>
      <c r="I3" s="42"/>
      <c r="J3" s="49">
        <v>1</v>
      </c>
      <c r="K3" s="48">
        <v>45200</v>
      </c>
      <c r="L3" s="49" t="s">
        <v>71</v>
      </c>
      <c r="M3" s="14" t="s">
        <v>122</v>
      </c>
      <c r="N3" s="49">
        <v>1</v>
      </c>
      <c r="Q3" s="14" t="s">
        <v>68</v>
      </c>
      <c r="S3" s="50" t="s">
        <v>87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79">
        <v>2</v>
      </c>
      <c r="H4" s="14" t="s">
        <v>19</v>
      </c>
      <c r="I4" s="42"/>
      <c r="J4" s="49">
        <v>2</v>
      </c>
      <c r="K4" s="48">
        <v>45243</v>
      </c>
      <c r="L4" s="49" t="s">
        <v>68</v>
      </c>
      <c r="M4" s="14" t="s">
        <v>121</v>
      </c>
      <c r="N4" s="49">
        <v>1</v>
      </c>
      <c r="Q4" s="14" t="s">
        <v>69</v>
      </c>
      <c r="S4" s="50" t="s">
        <v>88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79">
        <v>3</v>
      </c>
      <c r="H5" s="14" t="s">
        <v>17</v>
      </c>
      <c r="I5" s="42"/>
      <c r="J5" s="49">
        <v>3</v>
      </c>
      <c r="K5" s="48">
        <v>45311</v>
      </c>
      <c r="L5" s="49" t="s">
        <v>68</v>
      </c>
      <c r="M5" s="14" t="s">
        <v>1060</v>
      </c>
      <c r="N5" s="49">
        <v>1</v>
      </c>
      <c r="Q5" s="14" t="s">
        <v>70</v>
      </c>
      <c r="S5" s="50" t="s">
        <v>89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79">
        <v>4</v>
      </c>
      <c r="H6" s="14" t="s">
        <v>39</v>
      </c>
      <c r="I6" s="42"/>
      <c r="J6" s="49">
        <v>4</v>
      </c>
      <c r="K6" s="48">
        <v>45326</v>
      </c>
      <c r="L6" s="49" t="s">
        <v>68</v>
      </c>
      <c r="M6" s="14" t="s">
        <v>1136</v>
      </c>
      <c r="N6" s="49">
        <v>1</v>
      </c>
      <c r="Q6" s="14" t="s">
        <v>1149</v>
      </c>
      <c r="S6" s="50" t="s">
        <v>90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79">
        <v>5</v>
      </c>
      <c r="H7" s="14" t="s">
        <v>41</v>
      </c>
      <c r="I7" s="42"/>
      <c r="J7" s="49">
        <v>5</v>
      </c>
      <c r="K7" s="48">
        <v>45333</v>
      </c>
      <c r="L7" s="49" t="s">
        <v>1148</v>
      </c>
      <c r="M7" s="14" t="s">
        <v>1137</v>
      </c>
      <c r="N7" s="49">
        <v>1</v>
      </c>
      <c r="Q7" s="14" t="s">
        <v>1148</v>
      </c>
      <c r="S7" s="50" t="s">
        <v>91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79">
        <v>6</v>
      </c>
      <c r="H8" s="14" t="s">
        <v>18</v>
      </c>
      <c r="I8" s="42"/>
      <c r="J8" s="49">
        <v>6</v>
      </c>
      <c r="K8" s="48">
        <v>45368</v>
      </c>
      <c r="L8" s="49" t="s">
        <v>68</v>
      </c>
      <c r="M8" s="14" t="s">
        <v>1138</v>
      </c>
      <c r="N8" s="49">
        <v>1</v>
      </c>
      <c r="Q8" s="14" t="s">
        <v>72</v>
      </c>
      <c r="S8" s="50" t="s">
        <v>92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79">
        <v>7</v>
      </c>
      <c r="H9" s="14" t="s">
        <v>20</v>
      </c>
      <c r="I9" s="42"/>
      <c r="J9" s="49">
        <v>7</v>
      </c>
      <c r="K9" s="48">
        <v>45396</v>
      </c>
      <c r="L9" s="49" t="s">
        <v>69</v>
      </c>
      <c r="M9" s="14" t="s">
        <v>1139</v>
      </c>
      <c r="N9" s="49">
        <v>1</v>
      </c>
      <c r="Q9" s="14" t="s">
        <v>73</v>
      </c>
      <c r="S9" s="50" t="s">
        <v>102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79">
        <v>8</v>
      </c>
      <c r="H10" s="14" t="s">
        <v>105</v>
      </c>
      <c r="I10" s="42"/>
      <c r="J10" s="49">
        <v>8</v>
      </c>
      <c r="K10" s="48" t="s">
        <v>1140</v>
      </c>
      <c r="L10" s="49" t="s">
        <v>1149</v>
      </c>
      <c r="M10" s="14" t="s">
        <v>1142</v>
      </c>
      <c r="N10" s="49">
        <v>1</v>
      </c>
      <c r="S10" s="50" t="s">
        <v>103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79">
        <v>9</v>
      </c>
      <c r="H11" s="14" t="s">
        <v>21</v>
      </c>
      <c r="I11" s="42"/>
      <c r="J11" s="49">
        <v>9</v>
      </c>
      <c r="K11" s="48" t="s">
        <v>1147</v>
      </c>
      <c r="L11" s="49" t="s">
        <v>1149</v>
      </c>
      <c r="M11" s="14" t="s">
        <v>1141</v>
      </c>
      <c r="N11" s="49">
        <v>1</v>
      </c>
      <c r="S11" s="50" t="s">
        <v>93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79">
        <v>10</v>
      </c>
      <c r="H12" s="14" t="s">
        <v>8</v>
      </c>
      <c r="I12" s="42"/>
      <c r="J12" s="49">
        <v>10</v>
      </c>
      <c r="K12" s="48">
        <v>45458</v>
      </c>
      <c r="L12" s="49" t="s">
        <v>73</v>
      </c>
      <c r="M12" s="14" t="s">
        <v>1143</v>
      </c>
      <c r="N12" s="49">
        <v>1</v>
      </c>
      <c r="S12" s="50" t="s">
        <v>94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79">
        <v>11</v>
      </c>
      <c r="H13" s="14" t="s">
        <v>106</v>
      </c>
      <c r="I13" s="42"/>
      <c r="J13" s="49">
        <v>11</v>
      </c>
      <c r="K13" s="48">
        <v>45473</v>
      </c>
      <c r="L13" s="49" t="s">
        <v>1149</v>
      </c>
      <c r="M13" s="14" t="s">
        <v>1144</v>
      </c>
      <c r="N13" s="49">
        <v>1</v>
      </c>
      <c r="S13" s="50" t="s">
        <v>95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79">
        <v>12</v>
      </c>
      <c r="H14" s="14" t="s">
        <v>54</v>
      </c>
      <c r="I14" s="42"/>
      <c r="J14" s="49">
        <v>12</v>
      </c>
      <c r="K14" s="48">
        <v>45550</v>
      </c>
      <c r="L14" s="49" t="s">
        <v>1149</v>
      </c>
      <c r="M14" s="14" t="s">
        <v>1145</v>
      </c>
      <c r="N14" s="49">
        <v>1</v>
      </c>
      <c r="S14" s="50" t="s">
        <v>96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79">
        <v>13</v>
      </c>
      <c r="H15" s="14" t="s">
        <v>42</v>
      </c>
      <c r="I15" s="42"/>
      <c r="J15" s="49">
        <v>13</v>
      </c>
      <c r="K15" s="78">
        <v>45557</v>
      </c>
      <c r="L15" s="49" t="s">
        <v>1149</v>
      </c>
      <c r="M15" s="14" t="s">
        <v>1146</v>
      </c>
      <c r="N15" s="49">
        <v>1</v>
      </c>
      <c r="S15" s="50" t="s">
        <v>97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79">
        <v>14</v>
      </c>
      <c r="H16" s="14" t="s">
        <v>107</v>
      </c>
      <c r="I16" s="42"/>
      <c r="J16" s="49">
        <v>14</v>
      </c>
      <c r="K16" s="78">
        <v>45571</v>
      </c>
      <c r="L16" s="49" t="s">
        <v>69</v>
      </c>
      <c r="M16" s="14" t="s">
        <v>1738</v>
      </c>
      <c r="N16" s="49">
        <v>1</v>
      </c>
      <c r="S16" s="50" t="s">
        <v>98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79">
        <v>15</v>
      </c>
      <c r="H17" s="14" t="s">
        <v>25</v>
      </c>
      <c r="I17" s="42"/>
      <c r="J17" s="49">
        <v>15</v>
      </c>
      <c r="K17" s="48">
        <v>45613</v>
      </c>
      <c r="L17" s="49" t="s">
        <v>68</v>
      </c>
      <c r="M17" s="14" t="s">
        <v>121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79">
        <v>16</v>
      </c>
      <c r="H18" s="14" t="s">
        <v>43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79">
        <v>17</v>
      </c>
      <c r="H19" s="14" t="s">
        <v>34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79">
        <v>18</v>
      </c>
      <c r="H20" s="14" t="s">
        <v>36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79">
        <v>19</v>
      </c>
      <c r="H21" s="14" t="s">
        <v>38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79">
        <v>20</v>
      </c>
      <c r="H22" s="14" t="s">
        <v>37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79">
        <v>21</v>
      </c>
      <c r="H23" s="14" t="s">
        <v>45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79">
        <v>22</v>
      </c>
      <c r="H24" s="14" t="s">
        <v>44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79">
        <v>23</v>
      </c>
      <c r="H25" s="14" t="s">
        <v>108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79">
        <v>24</v>
      </c>
      <c r="H26" s="14" t="s">
        <v>109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79">
        <v>25</v>
      </c>
      <c r="H27" s="14" t="s">
        <v>46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79">
        <v>26</v>
      </c>
      <c r="H28" s="14" t="s">
        <v>35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79">
        <v>27</v>
      </c>
      <c r="H29" s="14" t="s">
        <v>110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79">
        <v>28</v>
      </c>
      <c r="H30" s="14" t="s">
        <v>111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79">
        <v>29</v>
      </c>
      <c r="H31" s="14" t="s">
        <v>220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79">
        <v>30</v>
      </c>
      <c r="H32" s="14" t="s">
        <v>40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79">
        <v>31</v>
      </c>
      <c r="H33" s="14" t="s">
        <v>113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79">
        <v>32</v>
      </c>
      <c r="H34" s="14" t="s">
        <v>114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79">
        <v>33</v>
      </c>
      <c r="H35" s="14" t="s">
        <v>115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79">
        <v>34</v>
      </c>
      <c r="H36" s="14" t="s">
        <v>651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79">
        <v>35</v>
      </c>
      <c r="H37" s="14" t="s">
        <v>104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4"/>
  <sheetViews>
    <sheetView topLeftCell="A3" workbookViewId="0">
      <pane xSplit="4" ySplit="1" topLeftCell="V4" activePane="bottomRight" state="frozen"/>
      <selection activeCell="A3" sqref="A3"/>
      <selection pane="topRight" activeCell="E3" sqref="E3"/>
      <selection pane="bottomLeft" activeCell="A4" sqref="A4"/>
      <selection pane="bottomRight" activeCell="AN10" sqref="AN10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0" customWidth="1"/>
    <col min="14" max="14" width="7.36328125" style="90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57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32">
        <f>IF(Paramètres!K16&lt;&gt;"",Paramètres!K16,"")</f>
        <v>45571</v>
      </c>
      <c r="AF1" s="132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43" t="str">
        <f>IF(AE1&lt;&gt;"",Paramètres!L16,"")</f>
        <v>Cross Duathlon</v>
      </c>
      <c r="AF2" s="144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Paramètres!T4</f>
        <v>8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831</v>
      </c>
      <c r="B5" s="72" t="s">
        <v>832</v>
      </c>
      <c r="C5" s="72" t="s">
        <v>390</v>
      </c>
      <c r="D5" s="72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4</v>
      </c>
      <c r="H5" s="121">
        <v>10</v>
      </c>
      <c r="I5" s="36">
        <v>3</v>
      </c>
      <c r="J5" s="2">
        <v>35</v>
      </c>
      <c r="K5" s="4">
        <v>4</v>
      </c>
      <c r="L5" s="2">
        <v>10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2">
        <v>35</v>
      </c>
      <c r="Q5" s="46"/>
      <c r="R5" s="65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>
        <v>1</v>
      </c>
      <c r="T5" s="61">
        <v>70</v>
      </c>
      <c r="U5" s="46">
        <v>1</v>
      </c>
      <c r="V5" s="61">
        <v>70</v>
      </c>
      <c r="W5" s="46">
        <v>1</v>
      </c>
      <c r="X5" s="61">
        <v>55</v>
      </c>
      <c r="Y5" s="46">
        <v>1</v>
      </c>
      <c r="Z5" s="61">
        <v>55</v>
      </c>
      <c r="AA5" s="46">
        <v>1</v>
      </c>
      <c r="AB5" s="108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127">
        <v>4</v>
      </c>
      <c r="AH5" s="121">
        <v>10</v>
      </c>
      <c r="AI5" s="40">
        <f t="shared" ref="AI5:AI36" si="0">F5+H5+J5+L5+N5+P5+R5+T5+V5+X5+Z5+AB5+AD5+AF5+AH5</f>
        <v>405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10</v>
      </c>
      <c r="AL5" s="41">
        <f>AI5-H5-AH5</f>
        <v>385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10</v>
      </c>
      <c r="AQ5">
        <f t="shared" ref="AQ5:AQ36" si="6">J5</f>
        <v>35</v>
      </c>
      <c r="AR5">
        <f t="shared" ref="AR5:AR36" si="7">L5</f>
        <v>10</v>
      </c>
      <c r="AS5">
        <f t="shared" ref="AS5:AS36" si="8">N5</f>
        <v>0</v>
      </c>
      <c r="AT5">
        <f t="shared" ref="AT5:AT36" si="9">P5</f>
        <v>35</v>
      </c>
      <c r="AU5">
        <f t="shared" ref="AU5:AU36" si="10">R5</f>
        <v>0</v>
      </c>
      <c r="AV5">
        <f t="shared" ref="AV5:AV36" si="11">T5</f>
        <v>70</v>
      </c>
      <c r="AW5">
        <f t="shared" ref="AW5:AW36" si="12">V5</f>
        <v>70</v>
      </c>
      <c r="AX5">
        <f t="shared" ref="AX5:AX36" si="13">X5</f>
        <v>55</v>
      </c>
      <c r="AY5">
        <f t="shared" ref="AY5:AY36" si="14">Z5</f>
        <v>55</v>
      </c>
      <c r="AZ5">
        <f t="shared" ref="AZ5:AZ36" si="15">AB5</f>
        <v>55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10</v>
      </c>
      <c r="BD5">
        <f t="shared" ref="BD5:BD36" si="19">LARGE($AO5:$BC5,BD$4)</f>
        <v>70</v>
      </c>
      <c r="BE5" s="22">
        <f t="shared" ref="BE5:BR5" si="20">BD5+LARGE($AO5:$BC5,BE$4)</f>
        <v>140</v>
      </c>
      <c r="BF5" s="22">
        <f t="shared" si="20"/>
        <v>195</v>
      </c>
      <c r="BG5" s="22">
        <f t="shared" si="20"/>
        <v>250</v>
      </c>
      <c r="BH5" s="22">
        <f t="shared" si="20"/>
        <v>305</v>
      </c>
      <c r="BI5" s="22">
        <f t="shared" si="20"/>
        <v>340</v>
      </c>
      <c r="BJ5" s="22">
        <f t="shared" si="20"/>
        <v>375</v>
      </c>
      <c r="BK5" s="22">
        <f t="shared" si="20"/>
        <v>385</v>
      </c>
      <c r="BL5" s="22">
        <f t="shared" si="20"/>
        <v>395</v>
      </c>
      <c r="BM5" s="22">
        <f t="shared" si="20"/>
        <v>405</v>
      </c>
      <c r="BN5" s="22">
        <f t="shared" si="20"/>
        <v>405</v>
      </c>
      <c r="BO5" s="22">
        <f t="shared" si="20"/>
        <v>405</v>
      </c>
      <c r="BP5" s="22">
        <f t="shared" si="20"/>
        <v>405</v>
      </c>
      <c r="BQ5" s="22">
        <f t="shared" si="20"/>
        <v>405</v>
      </c>
      <c r="BR5" s="22">
        <f t="shared" si="20"/>
        <v>405</v>
      </c>
    </row>
    <row r="6" spans="1:70" ht="16.5">
      <c r="A6" s="81" t="s">
        <v>805</v>
      </c>
      <c r="B6" s="72" t="s">
        <v>806</v>
      </c>
      <c r="C6" s="72" t="s">
        <v>807</v>
      </c>
      <c r="D6" s="72" t="s">
        <v>42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>
        <v>2</v>
      </c>
      <c r="T6" s="61">
        <v>50</v>
      </c>
      <c r="U6" s="46">
        <v>2</v>
      </c>
      <c r="V6" s="61">
        <v>50</v>
      </c>
      <c r="W6" s="46">
        <v>3</v>
      </c>
      <c r="X6" s="61">
        <v>20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08">
        <v>20</v>
      </c>
      <c r="AC6" s="46">
        <v>3</v>
      </c>
      <c r="AD6" s="61">
        <v>20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4</v>
      </c>
      <c r="AH6" s="111">
        <v>10</v>
      </c>
      <c r="AI6" s="40">
        <f t="shared" si="0"/>
        <v>295</v>
      </c>
      <c r="AJ6" s="3">
        <f t="shared" si="1"/>
        <v>2</v>
      </c>
      <c r="AK6" s="107">
        <f t="shared" si="2"/>
        <v>9</v>
      </c>
      <c r="AL6" s="41">
        <f>AI6-AH6</f>
        <v>285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35</v>
      </c>
      <c r="AS6">
        <f t="shared" si="8"/>
        <v>0</v>
      </c>
      <c r="AT6">
        <f t="shared" si="9"/>
        <v>0</v>
      </c>
      <c r="AU6">
        <f t="shared" si="10"/>
        <v>35</v>
      </c>
      <c r="AV6">
        <f t="shared" si="11"/>
        <v>50</v>
      </c>
      <c r="AW6">
        <f t="shared" si="12"/>
        <v>50</v>
      </c>
      <c r="AX6">
        <f t="shared" si="13"/>
        <v>20</v>
      </c>
      <c r="AY6">
        <f t="shared" si="14"/>
        <v>0</v>
      </c>
      <c r="AZ6">
        <f t="shared" si="15"/>
        <v>20</v>
      </c>
      <c r="BA6">
        <f t="shared" si="16"/>
        <v>20</v>
      </c>
      <c r="BB6">
        <f t="shared" si="17"/>
        <v>0</v>
      </c>
      <c r="BC6">
        <f t="shared" si="18"/>
        <v>10</v>
      </c>
      <c r="BD6">
        <f t="shared" si="19"/>
        <v>55</v>
      </c>
      <c r="BE6" s="22">
        <f t="shared" ref="BE6:BR6" si="21">BD6+LARGE($AO6:$BC6,BE$4)</f>
        <v>105</v>
      </c>
      <c r="BF6" s="22">
        <f t="shared" si="21"/>
        <v>155</v>
      </c>
      <c r="BG6" s="22">
        <f t="shared" si="21"/>
        <v>190</v>
      </c>
      <c r="BH6" s="22">
        <f t="shared" si="21"/>
        <v>225</v>
      </c>
      <c r="BI6" s="22">
        <f t="shared" si="21"/>
        <v>245</v>
      </c>
      <c r="BJ6" s="22">
        <f t="shared" si="21"/>
        <v>265</v>
      </c>
      <c r="BK6" s="22">
        <f t="shared" si="21"/>
        <v>285</v>
      </c>
      <c r="BL6" s="22">
        <f t="shared" si="21"/>
        <v>295</v>
      </c>
      <c r="BM6" s="22">
        <f t="shared" si="21"/>
        <v>295</v>
      </c>
      <c r="BN6" s="22">
        <f t="shared" si="21"/>
        <v>295</v>
      </c>
      <c r="BO6" s="22">
        <f t="shared" si="21"/>
        <v>295</v>
      </c>
      <c r="BP6" s="22">
        <f t="shared" si="21"/>
        <v>295</v>
      </c>
      <c r="BQ6" s="22">
        <f t="shared" si="21"/>
        <v>295</v>
      </c>
      <c r="BR6" s="22">
        <f t="shared" si="21"/>
        <v>295</v>
      </c>
    </row>
    <row r="7" spans="1:70" ht="16.5">
      <c r="A7" s="81" t="s">
        <v>823</v>
      </c>
      <c r="B7" s="72" t="s">
        <v>824</v>
      </c>
      <c r="C7" s="72" t="s">
        <v>825</v>
      </c>
      <c r="D7" s="72" t="s">
        <v>219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5</v>
      </c>
      <c r="H7" s="2">
        <v>10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2</v>
      </c>
      <c r="L7" s="2">
        <v>55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5</v>
      </c>
      <c r="T7" s="61">
        <v>25</v>
      </c>
      <c r="U7" s="46">
        <v>8</v>
      </c>
      <c r="V7" s="61">
        <v>14</v>
      </c>
      <c r="W7" s="46">
        <v>2</v>
      </c>
      <c r="X7" s="61">
        <v>35</v>
      </c>
      <c r="Y7" s="46">
        <v>2</v>
      </c>
      <c r="Z7" s="61">
        <v>35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>
        <v>1</v>
      </c>
      <c r="AD7" s="61">
        <v>55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2</v>
      </c>
      <c r="AH7" s="2">
        <v>35</v>
      </c>
      <c r="AI7" s="40">
        <f t="shared" si="0"/>
        <v>264</v>
      </c>
      <c r="AJ7" s="3">
        <f t="shared" si="1"/>
        <v>3</v>
      </c>
      <c r="AK7" s="5">
        <f t="shared" si="2"/>
        <v>8</v>
      </c>
      <c r="AL7" s="41">
        <f>AI7</f>
        <v>264</v>
      </c>
      <c r="AM7" s="33">
        <f t="shared" si="3"/>
        <v>3</v>
      </c>
      <c r="AO7" s="22">
        <f t="shared" si="4"/>
        <v>0</v>
      </c>
      <c r="AP7">
        <f t="shared" si="5"/>
        <v>10</v>
      </c>
      <c r="AQ7">
        <f t="shared" si="6"/>
        <v>0</v>
      </c>
      <c r="AR7">
        <f t="shared" si="7"/>
        <v>55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25</v>
      </c>
      <c r="AW7">
        <f t="shared" si="12"/>
        <v>14</v>
      </c>
      <c r="AX7">
        <f t="shared" si="13"/>
        <v>35</v>
      </c>
      <c r="AY7">
        <f t="shared" si="14"/>
        <v>35</v>
      </c>
      <c r="AZ7">
        <f t="shared" si="15"/>
        <v>0</v>
      </c>
      <c r="BA7">
        <f t="shared" si="16"/>
        <v>55</v>
      </c>
      <c r="BB7">
        <f t="shared" si="17"/>
        <v>0</v>
      </c>
      <c r="BC7">
        <f t="shared" si="18"/>
        <v>35</v>
      </c>
      <c r="BD7">
        <f t="shared" si="19"/>
        <v>55</v>
      </c>
      <c r="BE7" s="22">
        <f t="shared" ref="BE7:BR7" si="22">BD7+LARGE($AO7:$BC7,BE$4)</f>
        <v>110</v>
      </c>
      <c r="BF7" s="22">
        <f t="shared" si="22"/>
        <v>145</v>
      </c>
      <c r="BG7" s="22">
        <f t="shared" si="22"/>
        <v>180</v>
      </c>
      <c r="BH7" s="22">
        <f t="shared" si="22"/>
        <v>215</v>
      </c>
      <c r="BI7" s="22">
        <f t="shared" si="22"/>
        <v>240</v>
      </c>
      <c r="BJ7" s="22">
        <f t="shared" si="22"/>
        <v>254</v>
      </c>
      <c r="BK7" s="22">
        <f t="shared" si="22"/>
        <v>264</v>
      </c>
      <c r="BL7" s="22">
        <f t="shared" si="22"/>
        <v>264</v>
      </c>
      <c r="BM7" s="22">
        <f t="shared" si="22"/>
        <v>264</v>
      </c>
      <c r="BN7" s="22">
        <f t="shared" si="22"/>
        <v>264</v>
      </c>
      <c r="BO7" s="22">
        <f t="shared" si="22"/>
        <v>264</v>
      </c>
      <c r="BP7" s="22">
        <f t="shared" si="22"/>
        <v>264</v>
      </c>
      <c r="BQ7" s="22">
        <f t="shared" si="22"/>
        <v>264</v>
      </c>
      <c r="BR7" s="22">
        <f t="shared" si="22"/>
        <v>264</v>
      </c>
    </row>
    <row r="8" spans="1:70" ht="16.5">
      <c r="A8" s="81" t="s">
        <v>829</v>
      </c>
      <c r="B8" s="72" t="s">
        <v>385</v>
      </c>
      <c r="C8" s="72" t="s">
        <v>830</v>
      </c>
      <c r="D8" s="72" t="s">
        <v>42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55</v>
      </c>
      <c r="K8" s="4">
        <v>4</v>
      </c>
      <c r="L8" s="121">
        <v>20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5</v>
      </c>
      <c r="R8" s="61">
        <v>10</v>
      </c>
      <c r="S8" s="46">
        <v>11</v>
      </c>
      <c r="T8" s="61">
        <v>16</v>
      </c>
      <c r="U8" s="46">
        <v>9</v>
      </c>
      <c r="V8" s="61">
        <v>12</v>
      </c>
      <c r="W8" s="46">
        <v>4</v>
      </c>
      <c r="X8" s="61">
        <v>10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>
        <v>7</v>
      </c>
      <c r="AD8" s="61">
        <v>10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4</v>
      </c>
      <c r="AH8" s="121">
        <v>10</v>
      </c>
      <c r="AI8" s="40">
        <f t="shared" si="0"/>
        <v>253</v>
      </c>
      <c r="AJ8" s="3">
        <f t="shared" si="1"/>
        <v>4</v>
      </c>
      <c r="AK8" s="107">
        <f t="shared" si="2"/>
        <v>10</v>
      </c>
      <c r="AL8" s="41">
        <f>AI8-L8-AH8</f>
        <v>223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55</v>
      </c>
      <c r="AR8">
        <f t="shared" si="7"/>
        <v>20</v>
      </c>
      <c r="AS8">
        <f t="shared" si="8"/>
        <v>0</v>
      </c>
      <c r="AT8">
        <f t="shared" si="9"/>
        <v>55</v>
      </c>
      <c r="AU8">
        <f t="shared" si="10"/>
        <v>10</v>
      </c>
      <c r="AV8">
        <f t="shared" si="11"/>
        <v>16</v>
      </c>
      <c r="AW8">
        <f t="shared" si="12"/>
        <v>12</v>
      </c>
      <c r="AX8">
        <f t="shared" si="13"/>
        <v>10</v>
      </c>
      <c r="AY8">
        <f t="shared" si="14"/>
        <v>0</v>
      </c>
      <c r="AZ8">
        <f t="shared" si="15"/>
        <v>0</v>
      </c>
      <c r="BA8">
        <f t="shared" si="16"/>
        <v>10</v>
      </c>
      <c r="BB8">
        <f t="shared" si="17"/>
        <v>0</v>
      </c>
      <c r="BC8">
        <f t="shared" si="18"/>
        <v>10</v>
      </c>
      <c r="BD8">
        <f t="shared" si="19"/>
        <v>55</v>
      </c>
      <c r="BE8" s="22">
        <f t="shared" ref="BE8:BR8" si="23">BD8+LARGE($AO8:$BC8,BE$4)</f>
        <v>110</v>
      </c>
      <c r="BF8" s="22">
        <f t="shared" si="23"/>
        <v>165</v>
      </c>
      <c r="BG8" s="22">
        <f t="shared" si="23"/>
        <v>185</v>
      </c>
      <c r="BH8" s="22">
        <f t="shared" si="23"/>
        <v>201</v>
      </c>
      <c r="BI8" s="22">
        <f t="shared" si="23"/>
        <v>213</v>
      </c>
      <c r="BJ8" s="22">
        <f t="shared" si="23"/>
        <v>223</v>
      </c>
      <c r="BK8" s="22">
        <f t="shared" si="23"/>
        <v>233</v>
      </c>
      <c r="BL8" s="22">
        <f t="shared" si="23"/>
        <v>243</v>
      </c>
      <c r="BM8" s="22">
        <f t="shared" si="23"/>
        <v>253</v>
      </c>
      <c r="BN8" s="22">
        <f t="shared" si="23"/>
        <v>253</v>
      </c>
      <c r="BO8" s="22">
        <f t="shared" si="23"/>
        <v>253</v>
      </c>
      <c r="BP8" s="22">
        <f t="shared" si="23"/>
        <v>253</v>
      </c>
      <c r="BQ8" s="22">
        <f t="shared" si="23"/>
        <v>253</v>
      </c>
      <c r="BR8" s="22">
        <f t="shared" si="23"/>
        <v>253</v>
      </c>
    </row>
    <row r="9" spans="1:70" ht="16.5">
      <c r="A9" s="82" t="s">
        <v>1062</v>
      </c>
      <c r="B9" s="32" t="s">
        <v>279</v>
      </c>
      <c r="C9" s="32" t="s">
        <v>1061</v>
      </c>
      <c r="D9" s="3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3</v>
      </c>
      <c r="J9" s="2">
        <v>35</v>
      </c>
      <c r="K9" s="4">
        <v>3</v>
      </c>
      <c r="L9" s="2">
        <v>35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61">
        <v>20</v>
      </c>
      <c r="S9" s="46">
        <v>7</v>
      </c>
      <c r="T9" s="61">
        <v>20</v>
      </c>
      <c r="U9" s="46">
        <v>3</v>
      </c>
      <c r="V9" s="61">
        <v>35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108">
        <v>35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180</v>
      </c>
      <c r="AJ9" s="3">
        <f t="shared" si="1"/>
        <v>5</v>
      </c>
      <c r="AK9" s="5">
        <f t="shared" si="2"/>
        <v>6</v>
      </c>
      <c r="AL9" s="41">
        <f t="shared" ref="AL9:AL15" si="24">AI9</f>
        <v>180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35</v>
      </c>
      <c r="AS9">
        <f t="shared" si="8"/>
        <v>0</v>
      </c>
      <c r="AT9">
        <f t="shared" si="9"/>
        <v>0</v>
      </c>
      <c r="AU9">
        <f t="shared" si="10"/>
        <v>20</v>
      </c>
      <c r="AV9">
        <f t="shared" si="11"/>
        <v>20</v>
      </c>
      <c r="AW9">
        <f t="shared" si="12"/>
        <v>35</v>
      </c>
      <c r="AX9">
        <f t="shared" si="13"/>
        <v>0</v>
      </c>
      <c r="AY9">
        <f t="shared" si="14"/>
        <v>0</v>
      </c>
      <c r="AZ9">
        <f t="shared" si="15"/>
        <v>35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140</v>
      </c>
      <c r="BH9" s="22">
        <f t="shared" si="25"/>
        <v>160</v>
      </c>
      <c r="BI9" s="22">
        <f t="shared" si="25"/>
        <v>180</v>
      </c>
      <c r="BJ9" s="22">
        <f t="shared" si="25"/>
        <v>180</v>
      </c>
      <c r="BK9" s="22">
        <f t="shared" si="25"/>
        <v>180</v>
      </c>
      <c r="BL9" s="22">
        <f t="shared" si="25"/>
        <v>180</v>
      </c>
      <c r="BM9" s="22">
        <f t="shared" si="25"/>
        <v>180</v>
      </c>
      <c r="BN9" s="22">
        <f t="shared" si="25"/>
        <v>180</v>
      </c>
      <c r="BO9" s="22">
        <f t="shared" si="25"/>
        <v>180</v>
      </c>
      <c r="BP9" s="22">
        <f t="shared" si="25"/>
        <v>180</v>
      </c>
      <c r="BQ9" s="22">
        <f t="shared" si="25"/>
        <v>180</v>
      </c>
      <c r="BR9" s="22">
        <f t="shared" si="25"/>
        <v>180</v>
      </c>
    </row>
    <row r="10" spans="1:70" ht="16.5">
      <c r="A10" s="81" t="s">
        <v>803</v>
      </c>
      <c r="B10" s="72" t="s">
        <v>758</v>
      </c>
      <c r="C10" s="72" t="s">
        <v>804</v>
      </c>
      <c r="D10" s="72" t="s">
        <v>219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55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5</v>
      </c>
      <c r="V10" s="79">
        <v>20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>
        <v>3</v>
      </c>
      <c r="Z10" s="61">
        <v>20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>
        <v>2</v>
      </c>
      <c r="AD10" s="61">
        <v>35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2</v>
      </c>
      <c r="AH10" s="2">
        <v>35</v>
      </c>
      <c r="AI10" s="40">
        <f t="shared" si="0"/>
        <v>165</v>
      </c>
      <c r="AJ10" s="3">
        <f t="shared" si="1"/>
        <v>6</v>
      </c>
      <c r="AK10" s="5">
        <f t="shared" si="2"/>
        <v>5</v>
      </c>
      <c r="AL10" s="41">
        <f t="shared" si="24"/>
        <v>165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>V11</f>
        <v>0</v>
      </c>
      <c r="AX10">
        <f t="shared" si="13"/>
        <v>0</v>
      </c>
      <c r="AY10">
        <f t="shared" si="14"/>
        <v>20</v>
      </c>
      <c r="AZ10">
        <f t="shared" si="15"/>
        <v>0</v>
      </c>
      <c r="BA10">
        <f t="shared" si="16"/>
        <v>35</v>
      </c>
      <c r="BB10">
        <f t="shared" si="17"/>
        <v>0</v>
      </c>
      <c r="BC10">
        <f t="shared" si="18"/>
        <v>35</v>
      </c>
      <c r="BD10">
        <f t="shared" si="19"/>
        <v>55</v>
      </c>
      <c r="BE10" s="22">
        <f t="shared" ref="BE10:BR10" si="26">BD10+LARGE($AO10:$BC10,BE$4)</f>
        <v>90</v>
      </c>
      <c r="BF10" s="22">
        <f t="shared" si="26"/>
        <v>125</v>
      </c>
      <c r="BG10" s="22">
        <f t="shared" si="26"/>
        <v>145</v>
      </c>
      <c r="BH10" s="22">
        <f t="shared" si="26"/>
        <v>145</v>
      </c>
      <c r="BI10" s="22">
        <f t="shared" si="26"/>
        <v>145</v>
      </c>
      <c r="BJ10" s="22">
        <f t="shared" si="26"/>
        <v>145</v>
      </c>
      <c r="BK10" s="22">
        <f t="shared" si="26"/>
        <v>145</v>
      </c>
      <c r="BL10" s="22">
        <f t="shared" si="26"/>
        <v>145</v>
      </c>
      <c r="BM10" s="22">
        <f t="shared" si="26"/>
        <v>145</v>
      </c>
      <c r="BN10" s="22">
        <f t="shared" si="26"/>
        <v>145</v>
      </c>
      <c r="BO10" s="22">
        <f t="shared" si="26"/>
        <v>145</v>
      </c>
      <c r="BP10" s="22">
        <f t="shared" si="26"/>
        <v>145</v>
      </c>
      <c r="BQ10" s="22">
        <f t="shared" si="26"/>
        <v>145</v>
      </c>
      <c r="BR10" s="22">
        <f t="shared" si="26"/>
        <v>145</v>
      </c>
    </row>
    <row r="11" spans="1:70" ht="16.5">
      <c r="A11" s="81" t="s">
        <v>814</v>
      </c>
      <c r="B11" s="72" t="s">
        <v>815</v>
      </c>
      <c r="C11" s="72" t="s">
        <v>816</v>
      </c>
      <c r="D11" s="72" t="s">
        <v>219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5</v>
      </c>
      <c r="L11" s="2">
        <v>10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>
        <v>4</v>
      </c>
      <c r="Z11" s="91">
        <v>10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>
        <v>4</v>
      </c>
      <c r="AD11" s="61">
        <v>10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1</v>
      </c>
      <c r="AH11" s="2">
        <v>55</v>
      </c>
      <c r="AI11" s="40">
        <f t="shared" si="0"/>
        <v>140</v>
      </c>
      <c r="AJ11" s="3">
        <f t="shared" si="1"/>
        <v>7</v>
      </c>
      <c r="AK11" s="5">
        <f t="shared" si="2"/>
        <v>5</v>
      </c>
      <c r="AL11" s="41">
        <f t="shared" si="24"/>
        <v>140</v>
      </c>
      <c r="AM11" s="33">
        <f t="shared" si="3"/>
        <v>7</v>
      </c>
      <c r="AO11" s="22">
        <f t="shared" si="4"/>
        <v>0</v>
      </c>
      <c r="AP11">
        <f t="shared" si="5"/>
        <v>55</v>
      </c>
      <c r="AQ11">
        <f t="shared" si="6"/>
        <v>0</v>
      </c>
      <c r="AR11">
        <f t="shared" si="7"/>
        <v>10</v>
      </c>
      <c r="AS11">
        <f t="shared" si="8"/>
        <v>0</v>
      </c>
      <c r="AT11">
        <f t="shared" si="9"/>
        <v>0</v>
      </c>
      <c r="AU11">
        <f t="shared" si="10"/>
        <v>0</v>
      </c>
      <c r="AV11">
        <f t="shared" si="11"/>
        <v>0</v>
      </c>
      <c r="AW11">
        <f>V12</f>
        <v>0</v>
      </c>
      <c r="AX11">
        <f t="shared" si="13"/>
        <v>0</v>
      </c>
      <c r="AY11">
        <f t="shared" si="14"/>
        <v>10</v>
      </c>
      <c r="AZ11">
        <f t="shared" si="15"/>
        <v>0</v>
      </c>
      <c r="BA11">
        <f t="shared" si="16"/>
        <v>10</v>
      </c>
      <c r="BB11">
        <f t="shared" si="17"/>
        <v>0</v>
      </c>
      <c r="BC11">
        <f t="shared" si="18"/>
        <v>55</v>
      </c>
      <c r="BD11">
        <f t="shared" si="19"/>
        <v>55</v>
      </c>
      <c r="BE11" s="22">
        <f t="shared" ref="BE11:BR11" si="27">BD11+LARGE($AO11:$BC11,BE$4)</f>
        <v>110</v>
      </c>
      <c r="BF11" s="22">
        <f t="shared" si="27"/>
        <v>120</v>
      </c>
      <c r="BG11" s="22">
        <f t="shared" si="27"/>
        <v>130</v>
      </c>
      <c r="BH11" s="22">
        <f t="shared" si="27"/>
        <v>140</v>
      </c>
      <c r="BI11" s="22">
        <f t="shared" si="27"/>
        <v>140</v>
      </c>
      <c r="BJ11" s="22">
        <f t="shared" si="27"/>
        <v>140</v>
      </c>
      <c r="BK11" s="22">
        <f t="shared" si="27"/>
        <v>140</v>
      </c>
      <c r="BL11" s="22">
        <f t="shared" si="27"/>
        <v>140</v>
      </c>
      <c r="BM11" s="22">
        <f t="shared" si="27"/>
        <v>140</v>
      </c>
      <c r="BN11" s="22">
        <f t="shared" si="27"/>
        <v>140</v>
      </c>
      <c r="BO11" s="22">
        <f t="shared" si="27"/>
        <v>140</v>
      </c>
      <c r="BP11" s="22">
        <f t="shared" si="27"/>
        <v>140</v>
      </c>
      <c r="BQ11" s="22">
        <f t="shared" si="27"/>
        <v>140</v>
      </c>
      <c r="BR11" s="22">
        <f t="shared" si="27"/>
        <v>140</v>
      </c>
    </row>
    <row r="12" spans="1:70" ht="16.5">
      <c r="A12" s="81" t="s">
        <v>828</v>
      </c>
      <c r="B12" s="72" t="s">
        <v>806</v>
      </c>
      <c r="C12" s="72" t="s">
        <v>295</v>
      </c>
      <c r="D12" s="72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</v>
      </c>
      <c r="R12" s="61">
        <v>55</v>
      </c>
      <c r="S12" s="46">
        <v>4</v>
      </c>
      <c r="T12" s="61">
        <v>35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>
        <v>5</v>
      </c>
      <c r="AD12" s="61">
        <v>10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100</v>
      </c>
      <c r="AJ12" s="3">
        <f t="shared" si="1"/>
        <v>8</v>
      </c>
      <c r="AK12" s="5">
        <f t="shared" si="2"/>
        <v>3</v>
      </c>
      <c r="AL12" s="41">
        <f t="shared" si="24"/>
        <v>100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55</v>
      </c>
      <c r="AV12">
        <f t="shared" si="11"/>
        <v>35</v>
      </c>
      <c r="AW12">
        <f>V13</f>
        <v>25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90</v>
      </c>
      <c r="BF12" s="22">
        <f t="shared" si="28"/>
        <v>115</v>
      </c>
      <c r="BG12" s="22">
        <f t="shared" si="28"/>
        <v>125</v>
      </c>
      <c r="BH12" s="22">
        <f t="shared" si="28"/>
        <v>125</v>
      </c>
      <c r="BI12" s="22">
        <f t="shared" si="28"/>
        <v>125</v>
      </c>
      <c r="BJ12" s="22">
        <f t="shared" si="28"/>
        <v>125</v>
      </c>
      <c r="BK12" s="22">
        <f t="shared" si="28"/>
        <v>125</v>
      </c>
      <c r="BL12" s="22">
        <f t="shared" si="28"/>
        <v>125</v>
      </c>
      <c r="BM12" s="22">
        <f t="shared" si="28"/>
        <v>125</v>
      </c>
      <c r="BN12" s="22">
        <f t="shared" si="28"/>
        <v>125</v>
      </c>
      <c r="BO12" s="22">
        <f t="shared" si="28"/>
        <v>125</v>
      </c>
      <c r="BP12" s="22">
        <f t="shared" si="28"/>
        <v>125</v>
      </c>
      <c r="BQ12" s="22">
        <f t="shared" si="28"/>
        <v>125</v>
      </c>
      <c r="BR12" s="22">
        <f t="shared" si="28"/>
        <v>125</v>
      </c>
    </row>
    <row r="13" spans="1:70" ht="16.5">
      <c r="A13" s="80" t="s">
        <v>1083</v>
      </c>
      <c r="B13" s="32" t="s">
        <v>731</v>
      </c>
      <c r="C13" s="32" t="s">
        <v>1082</v>
      </c>
      <c r="D13" s="32" t="s">
        <v>42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4</v>
      </c>
      <c r="J13" s="2">
        <v>10</v>
      </c>
      <c r="K13" s="4">
        <v>4</v>
      </c>
      <c r="L13" s="2">
        <v>20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91">
        <v>10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4</v>
      </c>
      <c r="V13" s="61">
        <v>25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108">
        <v>10</v>
      </c>
      <c r="AC13" s="46">
        <v>6</v>
      </c>
      <c r="AD13" s="61">
        <v>10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85</v>
      </c>
      <c r="AJ13" s="3">
        <f t="shared" si="1"/>
        <v>9</v>
      </c>
      <c r="AK13" s="5">
        <f t="shared" si="2"/>
        <v>6</v>
      </c>
      <c r="AL13" s="41">
        <f t="shared" si="24"/>
        <v>85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10</v>
      </c>
      <c r="AR13">
        <f t="shared" si="7"/>
        <v>20</v>
      </c>
      <c r="AS13">
        <f t="shared" si="8"/>
        <v>0</v>
      </c>
      <c r="AT13">
        <f t="shared" si="9"/>
        <v>0</v>
      </c>
      <c r="AU13">
        <f t="shared" si="10"/>
        <v>10</v>
      </c>
      <c r="AV13">
        <f t="shared" si="11"/>
        <v>0</v>
      </c>
      <c r="AW13">
        <f>V15</f>
        <v>10</v>
      </c>
      <c r="AX13">
        <f t="shared" si="13"/>
        <v>0</v>
      </c>
      <c r="AY13">
        <f t="shared" si="14"/>
        <v>0</v>
      </c>
      <c r="AZ13">
        <f t="shared" si="15"/>
        <v>10</v>
      </c>
      <c r="BA13">
        <f t="shared" si="16"/>
        <v>10</v>
      </c>
      <c r="BB13">
        <f t="shared" si="17"/>
        <v>0</v>
      </c>
      <c r="BC13">
        <f t="shared" si="18"/>
        <v>0</v>
      </c>
      <c r="BD13">
        <f t="shared" si="19"/>
        <v>20</v>
      </c>
      <c r="BE13" s="22">
        <f t="shared" ref="BE13:BR13" si="29">BD13+LARGE($AO13:$BC13,BE$4)</f>
        <v>30</v>
      </c>
      <c r="BF13" s="22">
        <f t="shared" si="29"/>
        <v>40</v>
      </c>
      <c r="BG13" s="22">
        <f t="shared" si="29"/>
        <v>50</v>
      </c>
      <c r="BH13" s="22">
        <f t="shared" si="29"/>
        <v>60</v>
      </c>
      <c r="BI13" s="22">
        <f t="shared" si="29"/>
        <v>70</v>
      </c>
      <c r="BJ13" s="22">
        <f t="shared" si="29"/>
        <v>70</v>
      </c>
      <c r="BK13" s="22">
        <f t="shared" si="29"/>
        <v>70</v>
      </c>
      <c r="BL13" s="22">
        <f t="shared" si="29"/>
        <v>70</v>
      </c>
      <c r="BM13" s="22">
        <f t="shared" si="29"/>
        <v>70</v>
      </c>
      <c r="BN13" s="22">
        <f t="shared" si="29"/>
        <v>70</v>
      </c>
      <c r="BO13" s="22">
        <f t="shared" si="29"/>
        <v>70</v>
      </c>
      <c r="BP13" s="22">
        <f t="shared" si="29"/>
        <v>70</v>
      </c>
      <c r="BQ13" s="22">
        <f t="shared" si="29"/>
        <v>70</v>
      </c>
      <c r="BR13" s="22">
        <f t="shared" si="29"/>
        <v>70</v>
      </c>
    </row>
    <row r="14" spans="1:70" ht="16.5">
      <c r="A14" s="81" t="s">
        <v>817</v>
      </c>
      <c r="B14" s="72" t="s">
        <v>818</v>
      </c>
      <c r="C14" s="72" t="s">
        <v>819</v>
      </c>
      <c r="D14" s="72" t="s">
        <v>219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5</v>
      </c>
      <c r="L14" s="2">
        <v>10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0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6</v>
      </c>
      <c r="Z14" s="91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>
        <v>8</v>
      </c>
      <c r="AD14" s="91">
        <v>10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85</v>
      </c>
      <c r="AJ14" s="3">
        <f t="shared" si="1"/>
        <v>9</v>
      </c>
      <c r="AK14" s="5">
        <f t="shared" si="2"/>
        <v>4</v>
      </c>
      <c r="AL14" s="41">
        <f t="shared" si="24"/>
        <v>85</v>
      </c>
      <c r="AM14" s="33">
        <f t="shared" si="3"/>
        <v>9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 t="e">
        <f>#REF!</f>
        <v>#REF!</v>
      </c>
      <c r="AX14">
        <f t="shared" si="13"/>
        <v>0</v>
      </c>
      <c r="AY14">
        <f t="shared" si="14"/>
        <v>10</v>
      </c>
      <c r="AZ14">
        <f t="shared" si="15"/>
        <v>0</v>
      </c>
      <c r="BA14">
        <f t="shared" si="16"/>
        <v>10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1" t="s">
        <v>826</v>
      </c>
      <c r="B15" s="72" t="s">
        <v>630</v>
      </c>
      <c r="C15" s="72" t="s">
        <v>827</v>
      </c>
      <c r="D15" s="72" t="s">
        <v>42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8</v>
      </c>
      <c r="R15" s="91">
        <v>10</v>
      </c>
      <c r="S15" s="46">
        <v>12</v>
      </c>
      <c r="T15" s="61">
        <v>14</v>
      </c>
      <c r="U15" s="46">
        <v>11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69</v>
      </c>
      <c r="AJ15" s="3">
        <f t="shared" si="1"/>
        <v>11</v>
      </c>
      <c r="AK15" s="5">
        <f t="shared" si="2"/>
        <v>4</v>
      </c>
      <c r="AL15" s="41">
        <f t="shared" si="24"/>
        <v>69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35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10</v>
      </c>
      <c r="AV15">
        <f t="shared" si="11"/>
        <v>14</v>
      </c>
      <c r="AW15" t="e">
        <f>#REF!</f>
        <v>#REF!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 t="e">
        <f t="shared" si="19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14" t="s">
        <v>1817</v>
      </c>
      <c r="B16" s="32" t="s">
        <v>649</v>
      </c>
      <c r="C16" s="32" t="s">
        <v>1818</v>
      </c>
      <c r="D16" s="32" t="s">
        <v>220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>
        <v>1</v>
      </c>
      <c r="AH16" s="2">
        <v>55</v>
      </c>
      <c r="AI16" s="40">
        <f t="shared" si="0"/>
        <v>55</v>
      </c>
      <c r="AJ16" s="3">
        <f t="shared" si="1"/>
        <v>12</v>
      </c>
      <c r="AK16" s="5">
        <f t="shared" si="2"/>
        <v>1</v>
      </c>
      <c r="AL16" s="41">
        <f>HLOOKUP($AL$2,$BD$4:$BR$72,ROW(A16)-3,FALSE)</f>
        <v>55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55</v>
      </c>
      <c r="BD16">
        <f t="shared" si="19"/>
        <v>55</v>
      </c>
      <c r="BE16" s="22">
        <f t="shared" ref="BE16:BR16" si="32">BD16+LARGE($AO16:$BC16,BE$4)</f>
        <v>55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14" t="s">
        <v>1828</v>
      </c>
      <c r="B17" s="32" t="s">
        <v>728</v>
      </c>
      <c r="C17" s="32" t="s">
        <v>1829</v>
      </c>
      <c r="D17" s="32" t="s">
        <v>219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94">
        <v>1</v>
      </c>
      <c r="AH17" s="2">
        <v>55</v>
      </c>
      <c r="AI17" s="40">
        <f t="shared" si="0"/>
        <v>55</v>
      </c>
      <c r="AJ17" s="3">
        <f t="shared" si="1"/>
        <v>12</v>
      </c>
      <c r="AK17" s="5">
        <f t="shared" si="2"/>
        <v>1</v>
      </c>
      <c r="AL17" s="41">
        <f>HLOOKUP($AL$2,$BD$4:$BR$72,ROW(A17)-3,FALSE)</f>
        <v>55</v>
      </c>
      <c r="AM17" s="33">
        <f t="shared" si="3"/>
        <v>12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55</v>
      </c>
      <c r="BD17">
        <f t="shared" si="19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808</v>
      </c>
      <c r="B18" s="72" t="s">
        <v>809</v>
      </c>
      <c r="C18" s="72" t="s">
        <v>810</v>
      </c>
      <c r="D18" s="72" t="s">
        <v>42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7</v>
      </c>
      <c r="R18" s="9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7</v>
      </c>
      <c r="V18" s="91">
        <v>16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26</v>
      </c>
      <c r="AJ18" s="3">
        <f t="shared" si="1"/>
        <v>14</v>
      </c>
      <c r="AK18" s="5">
        <f t="shared" si="2"/>
        <v>2</v>
      </c>
      <c r="AL18" s="41">
        <f>AI18</f>
        <v>26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0</v>
      </c>
      <c r="AW18">
        <f t="shared" si="12"/>
        <v>16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16</v>
      </c>
      <c r="BE18" s="22">
        <f t="shared" ref="BE18:BR18" si="34">BD18+LARGE($AO18:$BC18,BE$4)</f>
        <v>26</v>
      </c>
      <c r="BF18" s="22">
        <f t="shared" si="34"/>
        <v>26</v>
      </c>
      <c r="BG18" s="22">
        <f t="shared" si="34"/>
        <v>26</v>
      </c>
      <c r="BH18" s="22">
        <f t="shared" si="34"/>
        <v>26</v>
      </c>
      <c r="BI18" s="22">
        <f t="shared" si="34"/>
        <v>26</v>
      </c>
      <c r="BJ18" s="22">
        <f t="shared" si="34"/>
        <v>26</v>
      </c>
      <c r="BK18" s="22">
        <f t="shared" si="34"/>
        <v>26</v>
      </c>
      <c r="BL18" s="22">
        <f t="shared" si="34"/>
        <v>26</v>
      </c>
      <c r="BM18" s="22">
        <f t="shared" si="34"/>
        <v>26</v>
      </c>
      <c r="BN18" s="22">
        <f t="shared" si="34"/>
        <v>26</v>
      </c>
      <c r="BO18" s="22">
        <f t="shared" si="34"/>
        <v>26</v>
      </c>
      <c r="BP18" s="22">
        <f t="shared" si="34"/>
        <v>26</v>
      </c>
      <c r="BQ18" s="22">
        <f t="shared" si="34"/>
        <v>26</v>
      </c>
      <c r="BR18" s="22">
        <f t="shared" si="34"/>
        <v>26</v>
      </c>
    </row>
    <row r="19" spans="1:70" ht="16.5">
      <c r="A19" s="14" t="s">
        <v>1819</v>
      </c>
      <c r="B19" s="32" t="s">
        <v>1702</v>
      </c>
      <c r="C19" s="32" t="s">
        <v>1820</v>
      </c>
      <c r="D19" s="32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>
        <v>3</v>
      </c>
      <c r="AH19" s="2">
        <v>20</v>
      </c>
      <c r="AI19" s="40">
        <f t="shared" si="0"/>
        <v>20</v>
      </c>
      <c r="AJ19" s="3">
        <f t="shared" si="1"/>
        <v>15</v>
      </c>
      <c r="AK19" s="5">
        <f t="shared" si="2"/>
        <v>1</v>
      </c>
      <c r="AL19" s="41">
        <f>HLOOKUP($AL$2,$BD$4:$BR$72,ROW(A19)-3,FALSE)</f>
        <v>20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20</v>
      </c>
      <c r="BD19">
        <f t="shared" si="19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t="s">
        <v>1821</v>
      </c>
      <c r="B20" s="32" t="s">
        <v>1822</v>
      </c>
      <c r="C20" s="32" t="s">
        <v>1823</v>
      </c>
      <c r="D20" s="32" t="s">
        <v>219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>
        <v>5</v>
      </c>
      <c r="AH20" s="2">
        <v>10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>AI20-L20</f>
        <v>10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10</v>
      </c>
      <c r="BD20">
        <f t="shared" si="19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14" t="s">
        <v>1824</v>
      </c>
      <c r="B21" s="32" t="s">
        <v>1825</v>
      </c>
      <c r="C21" s="32" t="s">
        <v>1826</v>
      </c>
      <c r="D21" s="32" t="s">
        <v>219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>
        <v>5</v>
      </c>
      <c r="AH21" s="2">
        <v>10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>HLOOKUP($AL$2,$BD$4:$BR$72,ROW(A21)-3,FALSE)</f>
        <v>10</v>
      </c>
      <c r="AM21" s="33">
        <f t="shared" si="3"/>
        <v>16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10</v>
      </c>
      <c r="BD21">
        <f t="shared" si="19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t="s">
        <v>1831</v>
      </c>
      <c r="B22" s="32" t="s">
        <v>1832</v>
      </c>
      <c r="C22" s="32" t="s">
        <v>830</v>
      </c>
      <c r="D22" s="32" t="s">
        <v>42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>
        <v>7</v>
      </c>
      <c r="AH22" s="2">
        <v>10</v>
      </c>
      <c r="AI22" s="40">
        <f t="shared" si="0"/>
        <v>10</v>
      </c>
      <c r="AJ22" s="3">
        <f t="shared" si="1"/>
        <v>16</v>
      </c>
      <c r="AK22" s="5">
        <f t="shared" si="2"/>
        <v>1</v>
      </c>
      <c r="AL22" s="41">
        <f>HLOOKUP($AL$2,$BD$4:$BR$72,ROW(A22)-3,FALSE)</f>
        <v>10</v>
      </c>
      <c r="AM22" s="33">
        <f t="shared" si="3"/>
        <v>16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10</v>
      </c>
      <c r="BD22">
        <f t="shared" si="19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t="s">
        <v>1833</v>
      </c>
      <c r="B23" s="32" t="s">
        <v>1834</v>
      </c>
      <c r="C23" s="32" t="s">
        <v>1111</v>
      </c>
      <c r="D23" s="32" t="s">
        <v>42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>
        <v>7</v>
      </c>
      <c r="AH23" s="2">
        <v>10</v>
      </c>
      <c r="AI23" s="40">
        <f t="shared" si="0"/>
        <v>10</v>
      </c>
      <c r="AJ23" s="3">
        <f t="shared" si="1"/>
        <v>16</v>
      </c>
      <c r="AK23" s="5">
        <f t="shared" si="2"/>
        <v>1</v>
      </c>
      <c r="AL23" s="41">
        <f>HLOOKUP($AL$2,$BD$4:$BR$72,ROW(A23)-3,FALSE)</f>
        <v>10</v>
      </c>
      <c r="AM23" s="33">
        <f t="shared" si="3"/>
        <v>16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10</v>
      </c>
      <c r="BD23">
        <f t="shared" si="19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1" t="s">
        <v>811</v>
      </c>
      <c r="B24" s="72" t="s">
        <v>812</v>
      </c>
      <c r="C24" s="72" t="s">
        <v>813</v>
      </c>
      <c r="D24" s="72" t="s">
        <v>219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>
        <v>5</v>
      </c>
      <c r="Z24" s="91">
        <v>10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16</v>
      </c>
      <c r="AK24" s="5">
        <f t="shared" si="2"/>
        <v>1</v>
      </c>
      <c r="AL24" s="41">
        <f>AI24</f>
        <v>10</v>
      </c>
      <c r="AM24" s="33">
        <f t="shared" si="3"/>
        <v>16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10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14" t="s">
        <v>7</v>
      </c>
      <c r="B25" s="32" t="s">
        <v>974</v>
      </c>
      <c r="C25" s="32" t="s">
        <v>1529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6</v>
      </c>
      <c r="R25" s="91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16</v>
      </c>
      <c r="AK25" s="5">
        <f t="shared" si="2"/>
        <v>1</v>
      </c>
      <c r="AL25" s="41">
        <f>AI25</f>
        <v>10</v>
      </c>
      <c r="AM25" s="33">
        <f t="shared" si="3"/>
        <v>16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10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14" t="s">
        <v>7</v>
      </c>
      <c r="B26" s="32" t="s">
        <v>1569</v>
      </c>
      <c r="C26" s="32" t="s">
        <v>1568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6</v>
      </c>
      <c r="T26" s="91"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>
        <v>3</v>
      </c>
      <c r="AH26" s="2">
        <v>0</v>
      </c>
      <c r="AI26" s="40">
        <f t="shared" si="0"/>
        <v>0</v>
      </c>
      <c r="AJ26" s="3" t="str">
        <f t="shared" si="1"/>
        <v/>
      </c>
      <c r="AK26" s="5">
        <f t="shared" si="2"/>
        <v>2</v>
      </c>
      <c r="AL26" s="41">
        <f>AI26</f>
        <v>0</v>
      </c>
      <c r="AM26" s="33" t="str">
        <f t="shared" si="3"/>
        <v/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1128</v>
      </c>
      <c r="C27" s="32" t="s">
        <v>1297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>
        <v>6</v>
      </c>
      <c r="AH27" s="2"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ref="AL27:AL72" si="43">HLOOKUP($AL$2,$BD$4:$BR$72,ROW(A27)-3,FALSE)</f>
        <v>0</v>
      </c>
      <c r="AM27" s="33" t="str">
        <f t="shared" si="3"/>
        <v/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 s="22">
        <f t="shared" ref="BE27:BR27" si="44">BD27+LARGE($AO27:$BC27,BE$4)</f>
        <v>0</v>
      </c>
      <c r="BF27" s="22">
        <f t="shared" si="44"/>
        <v>0</v>
      </c>
      <c r="BG27" s="22">
        <f t="shared" si="44"/>
        <v>0</v>
      </c>
      <c r="BH27" s="22">
        <f t="shared" si="44"/>
        <v>0</v>
      </c>
      <c r="BI27" s="22">
        <f t="shared" si="44"/>
        <v>0</v>
      </c>
      <c r="BJ27" s="22">
        <f t="shared" si="44"/>
        <v>0</v>
      </c>
      <c r="BK27" s="22">
        <f t="shared" si="44"/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</row>
    <row r="28" spans="1:70" ht="16.5">
      <c r="A28" s="14" t="s">
        <v>7</v>
      </c>
      <c r="B28" s="32" t="s">
        <v>630</v>
      </c>
      <c r="C28" s="32" t="s">
        <v>1791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>
        <v>6</v>
      </c>
      <c r="AH28" s="2"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43"/>
        <v>0</v>
      </c>
      <c r="AM28" s="33" t="str">
        <f t="shared" si="3"/>
        <v/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 t="s">
        <v>7</v>
      </c>
      <c r="B29" s="32" t="s">
        <v>1763</v>
      </c>
      <c r="C29" s="32" t="s">
        <v>888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>
        <v>9</v>
      </c>
      <c r="AD29" s="91"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43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 t="s">
        <v>7</v>
      </c>
      <c r="B30" s="32" t="s">
        <v>1006</v>
      </c>
      <c r="C30" s="32" t="s">
        <v>1668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6</v>
      </c>
      <c r="V30" s="91"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43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14" t="s">
        <v>7</v>
      </c>
      <c r="B31" s="32" t="s">
        <v>1241</v>
      </c>
      <c r="C31" s="32" t="s">
        <v>1669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10</v>
      </c>
      <c r="V31" s="91"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3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 t="s">
        <v>7</v>
      </c>
      <c r="B32" s="32" t="s">
        <v>625</v>
      </c>
      <c r="C32" s="32" t="s">
        <v>1567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>
        <v>3</v>
      </c>
      <c r="T32" s="91"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3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 t="s">
        <v>7</v>
      </c>
      <c r="B33" s="32" t="s">
        <v>1571</v>
      </c>
      <c r="C33" s="32" t="s">
        <v>1570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>
        <v>8</v>
      </c>
      <c r="T33" s="91"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3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</v>
      </c>
      <c r="B34" s="32" t="s">
        <v>1231</v>
      </c>
      <c r="C34" s="32" t="s">
        <v>1572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>
        <v>9</v>
      </c>
      <c r="T34" s="91"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3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</v>
      </c>
      <c r="B35" s="32" t="s">
        <v>1057</v>
      </c>
      <c r="C35" s="32" t="s">
        <v>1570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>
        <v>10</v>
      </c>
      <c r="T35" s="91"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3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1134</v>
      </c>
      <c r="C36" s="32" t="s">
        <v>1462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1</v>
      </c>
      <c r="L36" s="2">
        <v>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3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1470</v>
      </c>
      <c r="C37" s="32" t="s">
        <v>1469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>
        <v>1</v>
      </c>
      <c r="L37" s="2"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43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</v>
      </c>
      <c r="B38" s="32" t="s">
        <v>313</v>
      </c>
      <c r="C38" s="32" t="s">
        <v>1472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85">
        <v>1</v>
      </c>
      <c r="L38" s="2"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 t="shared" si="43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">
        <v>812</v>
      </c>
      <c r="C39" s="32" t="s">
        <v>772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1</v>
      </c>
      <c r="J39" s="2"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1</v>
      </c>
      <c r="AL39" s="41">
        <f t="shared" si="43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">
        <v>378</v>
      </c>
      <c r="C40" s="32" t="s">
        <v>1059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1</v>
      </c>
      <c r="J40" s="2"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1</v>
      </c>
      <c r="AL40" s="41">
        <f t="shared" si="43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820</v>
      </c>
      <c r="B41" s="72" t="s">
        <v>821</v>
      </c>
      <c r="C41" s="72" t="s">
        <v>822</v>
      </c>
      <c r="D41" s="72" t="s">
        <v>219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43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">
        <v>1057</v>
      </c>
      <c r="C42" s="32" t="s">
        <v>1043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2</v>
      </c>
      <c r="H42" s="2"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 t="shared" si="43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0" t="s">
        <v>1150</v>
      </c>
      <c r="B43" s="73" t="s">
        <v>313</v>
      </c>
      <c r="C43" s="73" t="s">
        <v>1151</v>
      </c>
      <c r="D43" s="32" t="s">
        <v>18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43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0" t="s">
        <v>1152</v>
      </c>
      <c r="B44" s="73" t="s">
        <v>562</v>
      </c>
      <c r="C44" s="73" t="s">
        <v>1153</v>
      </c>
      <c r="D44" s="32" t="s">
        <v>42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43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0" t="s">
        <v>1155</v>
      </c>
      <c r="B45" s="32" t="s">
        <v>378</v>
      </c>
      <c r="C45" s="32" t="s">
        <v>1156</v>
      </c>
      <c r="D45" s="32" t="s">
        <v>18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43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0" t="s">
        <v>1157</v>
      </c>
      <c r="B46" s="32" t="s">
        <v>874</v>
      </c>
      <c r="C46" s="32" t="s">
        <v>1158</v>
      </c>
      <c r="D46" s="32" t="s">
        <v>105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43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</v>
      </c>
      <c r="B47" s="32" t="s">
        <v>597</v>
      </c>
      <c r="C47" s="32" t="s">
        <v>1504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>
        <v>2</v>
      </c>
      <c r="P47" s="2"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43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43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43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43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43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43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43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43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43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43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43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43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43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43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43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43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43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43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43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43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43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43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4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6"/>
        <v>0</v>
      </c>
      <c r="AL69" s="41">
        <f t="shared" si="43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6"/>
        <v>0</v>
      </c>
      <c r="AL70" s="41">
        <f t="shared" si="43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6"/>
        <v>0</v>
      </c>
      <c r="AL71" s="41">
        <f t="shared" si="43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6"/>
        <v>0</v>
      </c>
      <c r="AL72" s="41">
        <f t="shared" si="43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  <row r="73" spans="1:70" ht="16.5">
      <c r="AI73" s="40">
        <f t="shared" si="106"/>
        <v>0</v>
      </c>
    </row>
    <row r="74" spans="1:70" ht="16.5">
      <c r="AI74" s="40">
        <f t="shared" si="106"/>
        <v>0</v>
      </c>
    </row>
  </sheetData>
  <sheetProtection selectLockedCells="1" selectUnlockedCells="1"/>
  <sortState xmlns:xlrd2="http://schemas.microsoft.com/office/spreadsheetml/2017/richdata2" ref="A5:AM75">
    <sortCondition ref="AM4:AM75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3" workbookViewId="0">
      <pane xSplit="4" ySplit="1" topLeftCell="V4" activePane="bottomRight" state="frozen"/>
      <selection activeCell="A3" sqref="A3"/>
      <selection pane="topRight" activeCell="E3" sqref="E3"/>
      <selection pane="bottomLeft" activeCell="A4" sqref="A4"/>
      <selection pane="bottomRight" activeCell="BS14" sqref="BS1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0" bestFit="1" customWidth="1"/>
    <col min="14" max="14" width="7.1796875" style="90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58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32">
        <f>IF(Paramètres!K16&lt;&gt;"",Paramètres!K16,"")</f>
        <v>45571</v>
      </c>
      <c r="AF1" s="132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43" t="str">
        <f>IF(AE1&lt;&gt;"",Paramètres!L16,"")</f>
        <v>Cross Duathlon</v>
      </c>
      <c r="AF2" s="144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Paramètres!T5</f>
        <v>8</v>
      </c>
      <c r="AM2" s="153"/>
    </row>
    <row r="3" spans="1:70" ht="44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104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917</v>
      </c>
      <c r="B5" s="72" t="s">
        <v>698</v>
      </c>
      <c r="C5" s="72" t="s">
        <v>316</v>
      </c>
      <c r="D5" s="72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70</v>
      </c>
      <c r="S5" s="46">
        <v>2</v>
      </c>
      <c r="T5" s="61">
        <v>50</v>
      </c>
      <c r="U5" s="100">
        <v>3</v>
      </c>
      <c r="V5" s="61">
        <v>85</v>
      </c>
      <c r="W5" s="101">
        <v>2</v>
      </c>
      <c r="X5" s="112">
        <v>35</v>
      </c>
      <c r="Y5" s="46">
        <v>1</v>
      </c>
      <c r="Z5" s="61">
        <v>55</v>
      </c>
      <c r="AA5" s="46">
        <v>2</v>
      </c>
      <c r="AB5" s="112">
        <v>50</v>
      </c>
      <c r="AC5" s="46">
        <v>1</v>
      </c>
      <c r="AD5" s="61">
        <v>55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1</v>
      </c>
      <c r="AH5" s="121">
        <v>55</v>
      </c>
      <c r="AI5" s="40">
        <f t="shared" ref="AI5:AI36" si="0">F5+H5+J5+L5+N5+P5+R5+T5+V5+X5+Z5+AB5+AD5+AF5+AH5</f>
        <v>620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11</v>
      </c>
      <c r="AL5" s="41">
        <f>AI5-X5-AH5-AB5</f>
        <v>480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70</v>
      </c>
      <c r="AV5">
        <f t="shared" ref="AV5:AV36" si="11">T5</f>
        <v>50</v>
      </c>
      <c r="AW5">
        <f t="shared" ref="AW5:AW15" si="12">V7</f>
        <v>40</v>
      </c>
      <c r="AX5">
        <f t="shared" ref="AX5:AX36" si="13">X5</f>
        <v>35</v>
      </c>
      <c r="AY5">
        <f t="shared" ref="AY5:AY36" si="14">Z5</f>
        <v>55</v>
      </c>
      <c r="AZ5">
        <f t="shared" ref="AZ5:AZ36" si="15">AB5</f>
        <v>50</v>
      </c>
      <c r="BA5">
        <f t="shared" ref="BA5:BA36" si="16">AD5</f>
        <v>55</v>
      </c>
      <c r="BB5">
        <f t="shared" ref="BB5:BB36" si="17">AF5</f>
        <v>0</v>
      </c>
      <c r="BC5">
        <f t="shared" ref="BC5:BC36" si="18">AH5</f>
        <v>55</v>
      </c>
      <c r="BD5">
        <f t="shared" ref="BD5:BD36" si="19">LARGE($AO5:$BC5,BD$4)</f>
        <v>70</v>
      </c>
      <c r="BE5" s="22">
        <f t="shared" ref="BE5:BR5" si="20">BD5+LARGE($AO5:$BC5,BE$4)</f>
        <v>125</v>
      </c>
      <c r="BF5" s="22">
        <f t="shared" si="20"/>
        <v>180</v>
      </c>
      <c r="BG5" s="22">
        <f t="shared" si="20"/>
        <v>235</v>
      </c>
      <c r="BH5" s="22">
        <f t="shared" si="20"/>
        <v>290</v>
      </c>
      <c r="BI5" s="22">
        <f t="shared" si="20"/>
        <v>345</v>
      </c>
      <c r="BJ5" s="22">
        <f t="shared" si="20"/>
        <v>400</v>
      </c>
      <c r="BK5" s="22">
        <f t="shared" si="20"/>
        <v>450</v>
      </c>
      <c r="BL5" s="22">
        <f t="shared" si="20"/>
        <v>500</v>
      </c>
      <c r="BM5" s="22">
        <f t="shared" si="20"/>
        <v>540</v>
      </c>
      <c r="BN5" s="22">
        <f t="shared" si="20"/>
        <v>575</v>
      </c>
      <c r="BO5" s="22">
        <f t="shared" si="20"/>
        <v>575</v>
      </c>
      <c r="BP5" s="22">
        <f t="shared" si="20"/>
        <v>575</v>
      </c>
      <c r="BQ5" s="22">
        <f t="shared" si="20"/>
        <v>575</v>
      </c>
      <c r="BR5" s="22">
        <f t="shared" si="20"/>
        <v>575</v>
      </c>
    </row>
    <row r="6" spans="1:70" ht="16.5">
      <c r="A6" s="81" t="s">
        <v>907</v>
      </c>
      <c r="B6" s="72" t="s">
        <v>556</v>
      </c>
      <c r="C6" s="72" t="s">
        <v>637</v>
      </c>
      <c r="D6" s="72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121">
        <v>55</v>
      </c>
      <c r="Q6" s="46">
        <v>3</v>
      </c>
      <c r="R6" s="61">
        <v>35</v>
      </c>
      <c r="S6" s="46">
        <v>5</v>
      </c>
      <c r="T6" s="120">
        <v>20</v>
      </c>
      <c r="U6" s="100">
        <v>4</v>
      </c>
      <c r="V6" s="61">
        <v>65</v>
      </c>
      <c r="W6" s="101">
        <v>1</v>
      </c>
      <c r="X6" s="61">
        <v>55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70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1</v>
      </c>
      <c r="AH6" s="121">
        <v>55</v>
      </c>
      <c r="AI6" s="40">
        <f t="shared" si="0"/>
        <v>520</v>
      </c>
      <c r="AJ6" s="3">
        <f t="shared" si="1"/>
        <v>2</v>
      </c>
      <c r="AK6" s="107">
        <f t="shared" si="2"/>
        <v>10</v>
      </c>
      <c r="AL6" s="41">
        <f>AI6-P6-AH6</f>
        <v>410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55</v>
      </c>
      <c r="AR6">
        <f t="shared" si="7"/>
        <v>55</v>
      </c>
      <c r="AS6">
        <f t="shared" si="8"/>
        <v>0</v>
      </c>
      <c r="AT6">
        <f t="shared" si="9"/>
        <v>55</v>
      </c>
      <c r="AU6">
        <f t="shared" si="10"/>
        <v>35</v>
      </c>
      <c r="AV6">
        <f t="shared" si="11"/>
        <v>20</v>
      </c>
      <c r="AW6">
        <f t="shared" si="12"/>
        <v>25</v>
      </c>
      <c r="AX6">
        <f t="shared" si="13"/>
        <v>55</v>
      </c>
      <c r="AY6">
        <f t="shared" si="14"/>
        <v>0</v>
      </c>
      <c r="AZ6">
        <f t="shared" si="15"/>
        <v>70</v>
      </c>
      <c r="BA6">
        <f t="shared" si="16"/>
        <v>0</v>
      </c>
      <c r="BB6">
        <f t="shared" si="17"/>
        <v>0</v>
      </c>
      <c r="BC6">
        <f t="shared" si="18"/>
        <v>55</v>
      </c>
      <c r="BD6">
        <f t="shared" si="19"/>
        <v>70</v>
      </c>
      <c r="BE6" s="22">
        <f t="shared" ref="BE6:BR6" si="21">BD6+LARGE($AO6:$BC6,BE$4)</f>
        <v>125</v>
      </c>
      <c r="BF6" s="22">
        <f t="shared" si="21"/>
        <v>180</v>
      </c>
      <c r="BG6" s="22">
        <f t="shared" si="21"/>
        <v>235</v>
      </c>
      <c r="BH6" s="22">
        <f t="shared" si="21"/>
        <v>290</v>
      </c>
      <c r="BI6" s="22">
        <f t="shared" si="21"/>
        <v>345</v>
      </c>
      <c r="BJ6" s="22">
        <f t="shared" si="21"/>
        <v>400</v>
      </c>
      <c r="BK6" s="22">
        <f t="shared" si="21"/>
        <v>435</v>
      </c>
      <c r="BL6" s="22">
        <f t="shared" si="21"/>
        <v>460</v>
      </c>
      <c r="BM6" s="22">
        <f t="shared" si="21"/>
        <v>480</v>
      </c>
      <c r="BN6" s="22">
        <f t="shared" si="21"/>
        <v>480</v>
      </c>
      <c r="BO6" s="22">
        <f t="shared" si="21"/>
        <v>480</v>
      </c>
      <c r="BP6" s="22">
        <f t="shared" si="21"/>
        <v>480</v>
      </c>
      <c r="BQ6" s="22">
        <f t="shared" si="21"/>
        <v>480</v>
      </c>
      <c r="BR6" s="22">
        <f t="shared" si="21"/>
        <v>480</v>
      </c>
    </row>
    <row r="7" spans="1:70" ht="16.5">
      <c r="A7" s="81" t="s">
        <v>905</v>
      </c>
      <c r="B7" s="72" t="s">
        <v>124</v>
      </c>
      <c r="C7" s="72" t="s">
        <v>906</v>
      </c>
      <c r="D7" s="72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6</v>
      </c>
      <c r="L7" s="111">
        <v>10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4</v>
      </c>
      <c r="R7" s="112">
        <v>25</v>
      </c>
      <c r="S7" s="46">
        <v>1</v>
      </c>
      <c r="T7" s="61">
        <v>70</v>
      </c>
      <c r="U7" s="46">
        <v>6</v>
      </c>
      <c r="V7" s="61">
        <v>40</v>
      </c>
      <c r="W7" s="46">
        <v>4</v>
      </c>
      <c r="X7" s="112">
        <v>10</v>
      </c>
      <c r="Y7" s="46">
        <v>2</v>
      </c>
      <c r="Z7" s="61">
        <v>35</v>
      </c>
      <c r="AA7" s="46">
        <v>3</v>
      </c>
      <c r="AB7" s="61">
        <v>35</v>
      </c>
      <c r="AC7" s="46">
        <v>2</v>
      </c>
      <c r="AD7" s="61">
        <v>35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94">
        <v>1</v>
      </c>
      <c r="AH7" s="2">
        <v>55</v>
      </c>
      <c r="AI7" s="40">
        <f t="shared" si="0"/>
        <v>425</v>
      </c>
      <c r="AJ7" s="3">
        <f t="shared" si="1"/>
        <v>3</v>
      </c>
      <c r="AK7" s="107">
        <f t="shared" si="2"/>
        <v>11</v>
      </c>
      <c r="AL7" s="41">
        <f>AI7-L7-X7-R7</f>
        <v>380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10</v>
      </c>
      <c r="AS7">
        <f t="shared" si="8"/>
        <v>0</v>
      </c>
      <c r="AT7">
        <f t="shared" si="9"/>
        <v>55</v>
      </c>
      <c r="AU7">
        <f t="shared" si="10"/>
        <v>25</v>
      </c>
      <c r="AV7">
        <f t="shared" si="11"/>
        <v>70</v>
      </c>
      <c r="AW7">
        <f t="shared" si="12"/>
        <v>31</v>
      </c>
      <c r="AX7">
        <f t="shared" si="13"/>
        <v>10</v>
      </c>
      <c r="AY7">
        <f t="shared" si="14"/>
        <v>35</v>
      </c>
      <c r="AZ7">
        <f t="shared" si="15"/>
        <v>35</v>
      </c>
      <c r="BA7">
        <f t="shared" si="16"/>
        <v>35</v>
      </c>
      <c r="BB7">
        <f t="shared" si="17"/>
        <v>0</v>
      </c>
      <c r="BC7">
        <f t="shared" si="18"/>
        <v>55</v>
      </c>
      <c r="BD7">
        <f t="shared" si="19"/>
        <v>70</v>
      </c>
      <c r="BE7" s="22">
        <f t="shared" ref="BE7:BR7" si="22">BD7+LARGE($AO7:$BC7,BE$4)</f>
        <v>125</v>
      </c>
      <c r="BF7" s="22">
        <f t="shared" si="22"/>
        <v>180</v>
      </c>
      <c r="BG7" s="22">
        <f t="shared" si="22"/>
        <v>235</v>
      </c>
      <c r="BH7" s="22">
        <f t="shared" si="22"/>
        <v>270</v>
      </c>
      <c r="BI7" s="22">
        <f t="shared" si="22"/>
        <v>305</v>
      </c>
      <c r="BJ7" s="22">
        <f t="shared" si="22"/>
        <v>340</v>
      </c>
      <c r="BK7" s="22">
        <f t="shared" si="22"/>
        <v>371</v>
      </c>
      <c r="BL7" s="22">
        <f t="shared" si="22"/>
        <v>396</v>
      </c>
      <c r="BM7" s="22">
        <f t="shared" si="22"/>
        <v>406</v>
      </c>
      <c r="BN7" s="22">
        <f t="shared" si="22"/>
        <v>416</v>
      </c>
      <c r="BO7" s="22">
        <f t="shared" si="22"/>
        <v>416</v>
      </c>
      <c r="BP7" s="22">
        <f t="shared" si="22"/>
        <v>416</v>
      </c>
      <c r="BQ7" s="22">
        <f t="shared" si="22"/>
        <v>416</v>
      </c>
      <c r="BR7" s="22">
        <f t="shared" si="22"/>
        <v>416</v>
      </c>
    </row>
    <row r="8" spans="1:70" ht="16.5">
      <c r="A8" s="81" t="s">
        <v>1078</v>
      </c>
      <c r="B8" s="72" t="s">
        <v>1075</v>
      </c>
      <c r="C8" s="72" t="s">
        <v>1076</v>
      </c>
      <c r="D8" s="72" t="s">
        <v>38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2</v>
      </c>
      <c r="P8" s="2">
        <v>35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3</v>
      </c>
      <c r="T8" s="61">
        <v>35</v>
      </c>
      <c r="U8" s="46">
        <v>11</v>
      </c>
      <c r="V8" s="61">
        <v>25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8</v>
      </c>
      <c r="AB8" s="61">
        <v>14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2</v>
      </c>
      <c r="AH8" s="119">
        <v>35</v>
      </c>
      <c r="AI8" s="40">
        <f t="shared" si="0"/>
        <v>214</v>
      </c>
      <c r="AJ8" s="3">
        <f t="shared" si="1"/>
        <v>5</v>
      </c>
      <c r="AK8" s="5">
        <f t="shared" si="2"/>
        <v>7</v>
      </c>
      <c r="AL8" s="41">
        <f>AI8</f>
        <v>214</v>
      </c>
      <c r="AM8" s="33">
        <f t="shared" si="3"/>
        <v>4</v>
      </c>
      <c r="AO8" s="22">
        <f t="shared" si="4"/>
        <v>0</v>
      </c>
      <c r="AP8">
        <f t="shared" si="5"/>
        <v>0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35</v>
      </c>
      <c r="AU8">
        <f t="shared" si="10"/>
        <v>0</v>
      </c>
      <c r="AV8">
        <f t="shared" si="11"/>
        <v>35</v>
      </c>
      <c r="AW8">
        <f t="shared" si="12"/>
        <v>27</v>
      </c>
      <c r="AX8">
        <f t="shared" si="13"/>
        <v>0</v>
      </c>
      <c r="AY8">
        <f t="shared" si="14"/>
        <v>0</v>
      </c>
      <c r="AZ8">
        <f t="shared" si="15"/>
        <v>14</v>
      </c>
      <c r="BA8">
        <f t="shared" si="16"/>
        <v>0</v>
      </c>
      <c r="BB8">
        <f t="shared" si="17"/>
        <v>0</v>
      </c>
      <c r="BC8">
        <f t="shared" si="18"/>
        <v>35</v>
      </c>
      <c r="BD8">
        <f t="shared" si="19"/>
        <v>35</v>
      </c>
      <c r="BE8" s="22">
        <f t="shared" ref="BE8:BR8" si="23">BD8+LARGE($AO8:$BC8,BE$4)</f>
        <v>70</v>
      </c>
      <c r="BF8" s="22">
        <f t="shared" si="23"/>
        <v>105</v>
      </c>
      <c r="BG8" s="22">
        <f t="shared" si="23"/>
        <v>140</v>
      </c>
      <c r="BH8" s="22">
        <f t="shared" si="23"/>
        <v>175</v>
      </c>
      <c r="BI8" s="22">
        <f t="shared" si="23"/>
        <v>202</v>
      </c>
      <c r="BJ8" s="22">
        <f t="shared" si="23"/>
        <v>216</v>
      </c>
      <c r="BK8" s="22">
        <f t="shared" si="23"/>
        <v>216</v>
      </c>
      <c r="BL8" s="22">
        <f t="shared" si="23"/>
        <v>216</v>
      </c>
      <c r="BM8" s="22">
        <f t="shared" si="23"/>
        <v>216</v>
      </c>
      <c r="BN8" s="22">
        <f t="shared" si="23"/>
        <v>216</v>
      </c>
      <c r="BO8" s="22">
        <f t="shared" si="23"/>
        <v>216</v>
      </c>
      <c r="BP8" s="22">
        <f t="shared" si="23"/>
        <v>216</v>
      </c>
      <c r="BQ8" s="22">
        <f t="shared" si="23"/>
        <v>216</v>
      </c>
      <c r="BR8" s="22">
        <f t="shared" si="23"/>
        <v>216</v>
      </c>
    </row>
    <row r="9" spans="1:70" ht="16.5">
      <c r="A9" s="81" t="s">
        <v>910</v>
      </c>
      <c r="B9" s="72" t="s">
        <v>911</v>
      </c>
      <c r="C9" s="72" t="s">
        <v>830</v>
      </c>
      <c r="D9" s="7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>
        <v>3</v>
      </c>
      <c r="J9" s="2">
        <v>20</v>
      </c>
      <c r="K9" s="4">
        <v>3</v>
      </c>
      <c r="L9" s="121">
        <v>20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>
        <v>7</v>
      </c>
      <c r="R9" s="61">
        <v>14</v>
      </c>
      <c r="S9" s="46">
        <v>10</v>
      </c>
      <c r="T9" s="112">
        <v>10</v>
      </c>
      <c r="U9" s="46">
        <v>8</v>
      </c>
      <c r="V9" s="61">
        <v>31</v>
      </c>
      <c r="W9" s="46">
        <v>3</v>
      </c>
      <c r="X9" s="61">
        <v>20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9</v>
      </c>
      <c r="AB9" s="61">
        <v>12</v>
      </c>
      <c r="AC9" s="46">
        <v>5</v>
      </c>
      <c r="AD9" s="61">
        <v>10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94">
        <v>3</v>
      </c>
      <c r="AH9" s="121">
        <v>20</v>
      </c>
      <c r="AI9" s="40">
        <f t="shared" si="0"/>
        <v>247</v>
      </c>
      <c r="AJ9" s="3">
        <f t="shared" si="1"/>
        <v>4</v>
      </c>
      <c r="AK9" s="107">
        <f t="shared" si="2"/>
        <v>11</v>
      </c>
      <c r="AL9" s="41">
        <f>AI9-T9-L9-AH9</f>
        <v>197</v>
      </c>
      <c r="AM9" s="33">
        <f t="shared" si="3"/>
        <v>5</v>
      </c>
      <c r="AO9" s="22">
        <f t="shared" si="4"/>
        <v>0</v>
      </c>
      <c r="AP9">
        <f t="shared" si="5"/>
        <v>35</v>
      </c>
      <c r="AQ9">
        <f t="shared" si="6"/>
        <v>20</v>
      </c>
      <c r="AR9">
        <f t="shared" si="7"/>
        <v>20</v>
      </c>
      <c r="AS9">
        <f t="shared" si="8"/>
        <v>0</v>
      </c>
      <c r="AT9">
        <f t="shared" si="9"/>
        <v>55</v>
      </c>
      <c r="AU9">
        <f t="shared" si="10"/>
        <v>14</v>
      </c>
      <c r="AV9">
        <f t="shared" si="11"/>
        <v>10</v>
      </c>
      <c r="AW9">
        <f t="shared" si="12"/>
        <v>23</v>
      </c>
      <c r="AX9">
        <f t="shared" si="13"/>
        <v>20</v>
      </c>
      <c r="AY9">
        <f t="shared" si="14"/>
        <v>0</v>
      </c>
      <c r="AZ9">
        <f t="shared" si="15"/>
        <v>12</v>
      </c>
      <c r="BA9">
        <f t="shared" si="16"/>
        <v>10</v>
      </c>
      <c r="BB9">
        <f t="shared" si="17"/>
        <v>0</v>
      </c>
      <c r="BC9">
        <f t="shared" si="18"/>
        <v>20</v>
      </c>
      <c r="BD9">
        <f t="shared" si="19"/>
        <v>55</v>
      </c>
      <c r="BE9" s="22">
        <f t="shared" ref="BE9:BR9" si="24">BD9+LARGE($AO9:$BC9,BE$4)</f>
        <v>90</v>
      </c>
      <c r="BF9" s="22">
        <f t="shared" si="24"/>
        <v>113</v>
      </c>
      <c r="BG9" s="22">
        <f t="shared" si="24"/>
        <v>133</v>
      </c>
      <c r="BH9" s="22">
        <f t="shared" si="24"/>
        <v>153</v>
      </c>
      <c r="BI9" s="22">
        <f t="shared" si="24"/>
        <v>173</v>
      </c>
      <c r="BJ9" s="22">
        <f t="shared" si="24"/>
        <v>193</v>
      </c>
      <c r="BK9" s="22">
        <f t="shared" si="24"/>
        <v>207</v>
      </c>
      <c r="BL9" s="22">
        <f t="shared" si="24"/>
        <v>219</v>
      </c>
      <c r="BM9" s="22">
        <f t="shared" si="24"/>
        <v>229</v>
      </c>
      <c r="BN9" s="22">
        <f t="shared" si="24"/>
        <v>239</v>
      </c>
      <c r="BO9" s="22">
        <f t="shared" si="24"/>
        <v>239</v>
      </c>
      <c r="BP9" s="22">
        <f t="shared" si="24"/>
        <v>239</v>
      </c>
      <c r="BQ9" s="22">
        <f t="shared" si="24"/>
        <v>239</v>
      </c>
      <c r="BR9" s="22">
        <f t="shared" si="24"/>
        <v>239</v>
      </c>
    </row>
    <row r="10" spans="1:70" ht="16.5">
      <c r="A10" s="81" t="s">
        <v>895</v>
      </c>
      <c r="B10" s="72" t="s">
        <v>896</v>
      </c>
      <c r="C10" s="72" t="s">
        <v>897</v>
      </c>
      <c r="D10" s="72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4</v>
      </c>
      <c r="L10" s="111">
        <v>10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20</v>
      </c>
      <c r="Q10" s="46">
        <v>6</v>
      </c>
      <c r="R10" s="61">
        <v>16</v>
      </c>
      <c r="S10" s="46">
        <v>6</v>
      </c>
      <c r="T10" s="61">
        <v>16</v>
      </c>
      <c r="U10" s="46">
        <v>10</v>
      </c>
      <c r="V10" s="61">
        <v>27</v>
      </c>
      <c r="W10" s="46">
        <v>9</v>
      </c>
      <c r="X10" s="112">
        <v>10</v>
      </c>
      <c r="Y10" s="46">
        <v>3</v>
      </c>
      <c r="Z10" s="61">
        <v>20</v>
      </c>
      <c r="AA10" s="46">
        <v>7</v>
      </c>
      <c r="AB10" s="112">
        <v>16</v>
      </c>
      <c r="AC10" s="46">
        <v>3</v>
      </c>
      <c r="AD10" s="61">
        <v>20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3</v>
      </c>
      <c r="AH10" s="2">
        <v>20</v>
      </c>
      <c r="AI10" s="40">
        <f t="shared" si="0"/>
        <v>210</v>
      </c>
      <c r="AJ10" s="3">
        <f t="shared" si="1"/>
        <v>6</v>
      </c>
      <c r="AK10" s="107">
        <f t="shared" si="2"/>
        <v>11</v>
      </c>
      <c r="AL10" s="41">
        <f>AI10-L10-X10-AB10</f>
        <v>174</v>
      </c>
      <c r="AM10" s="33">
        <f t="shared" si="3"/>
        <v>6</v>
      </c>
      <c r="AO10" s="22">
        <f t="shared" si="4"/>
        <v>0</v>
      </c>
      <c r="AP10">
        <f t="shared" si="5"/>
        <v>35</v>
      </c>
      <c r="AQ10">
        <f t="shared" si="6"/>
        <v>0</v>
      </c>
      <c r="AR10">
        <f t="shared" si="7"/>
        <v>10</v>
      </c>
      <c r="AS10">
        <f t="shared" si="8"/>
        <v>0</v>
      </c>
      <c r="AT10">
        <f t="shared" si="9"/>
        <v>20</v>
      </c>
      <c r="AU10">
        <f t="shared" si="10"/>
        <v>16</v>
      </c>
      <c r="AV10">
        <f t="shared" si="11"/>
        <v>16</v>
      </c>
      <c r="AW10">
        <f t="shared" si="12"/>
        <v>17</v>
      </c>
      <c r="AX10">
        <f t="shared" si="13"/>
        <v>10</v>
      </c>
      <c r="AY10">
        <f t="shared" si="14"/>
        <v>20</v>
      </c>
      <c r="AZ10">
        <f t="shared" si="15"/>
        <v>16</v>
      </c>
      <c r="BA10">
        <f t="shared" si="16"/>
        <v>20</v>
      </c>
      <c r="BB10">
        <f t="shared" si="17"/>
        <v>0</v>
      </c>
      <c r="BC10">
        <f t="shared" si="18"/>
        <v>20</v>
      </c>
      <c r="BD10">
        <f t="shared" si="19"/>
        <v>35</v>
      </c>
      <c r="BE10" s="22">
        <f t="shared" ref="BE10:BR10" si="25">BD10+LARGE($AO10:$BC10,BE$4)</f>
        <v>55</v>
      </c>
      <c r="BF10" s="22">
        <f t="shared" si="25"/>
        <v>75</v>
      </c>
      <c r="BG10" s="22">
        <f t="shared" si="25"/>
        <v>95</v>
      </c>
      <c r="BH10" s="22">
        <f t="shared" si="25"/>
        <v>115</v>
      </c>
      <c r="BI10" s="22">
        <f t="shared" si="25"/>
        <v>132</v>
      </c>
      <c r="BJ10" s="22">
        <f t="shared" si="25"/>
        <v>148</v>
      </c>
      <c r="BK10" s="22">
        <f t="shared" si="25"/>
        <v>164</v>
      </c>
      <c r="BL10" s="22">
        <f t="shared" si="25"/>
        <v>180</v>
      </c>
      <c r="BM10" s="22">
        <f t="shared" si="25"/>
        <v>190</v>
      </c>
      <c r="BN10" s="22">
        <f t="shared" si="25"/>
        <v>200</v>
      </c>
      <c r="BO10" s="22">
        <f t="shared" si="25"/>
        <v>200</v>
      </c>
      <c r="BP10" s="22">
        <f t="shared" si="25"/>
        <v>200</v>
      </c>
      <c r="BQ10" s="22">
        <f t="shared" si="25"/>
        <v>200</v>
      </c>
      <c r="BR10" s="22">
        <f t="shared" si="25"/>
        <v>200</v>
      </c>
    </row>
    <row r="11" spans="1:70" ht="16.5">
      <c r="A11" s="81" t="s">
        <v>1077</v>
      </c>
      <c r="B11" s="72" t="s">
        <v>749</v>
      </c>
      <c r="C11" s="72" t="s">
        <v>1074</v>
      </c>
      <c r="D11" s="72" t="s">
        <v>38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12</v>
      </c>
      <c r="V11" s="61">
        <v>23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11</v>
      </c>
      <c r="AB11" s="61">
        <v>10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2</v>
      </c>
      <c r="AH11" s="121">
        <v>35</v>
      </c>
      <c r="AI11" s="40">
        <f t="shared" si="0"/>
        <v>173</v>
      </c>
      <c r="AJ11" s="3">
        <f t="shared" si="1"/>
        <v>7</v>
      </c>
      <c r="AK11" s="5">
        <f t="shared" si="2"/>
        <v>6</v>
      </c>
      <c r="AL11" s="41">
        <f>AI11-AH11</f>
        <v>138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35</v>
      </c>
      <c r="AR11">
        <f t="shared" si="7"/>
        <v>35</v>
      </c>
      <c r="AS11">
        <f t="shared" si="8"/>
        <v>0</v>
      </c>
      <c r="AT11">
        <f t="shared" si="9"/>
        <v>35</v>
      </c>
      <c r="AU11">
        <f t="shared" si="10"/>
        <v>0</v>
      </c>
      <c r="AV11">
        <f t="shared" si="11"/>
        <v>0</v>
      </c>
      <c r="AW11">
        <f t="shared" si="12"/>
        <v>50</v>
      </c>
      <c r="AX11">
        <f t="shared" si="13"/>
        <v>0</v>
      </c>
      <c r="AY11">
        <f t="shared" si="14"/>
        <v>0</v>
      </c>
      <c r="AZ11">
        <f t="shared" si="15"/>
        <v>10</v>
      </c>
      <c r="BA11">
        <f t="shared" si="16"/>
        <v>0</v>
      </c>
      <c r="BB11">
        <f t="shared" si="17"/>
        <v>0</v>
      </c>
      <c r="BC11">
        <f t="shared" si="18"/>
        <v>35</v>
      </c>
      <c r="BD11">
        <f t="shared" si="19"/>
        <v>50</v>
      </c>
      <c r="BE11" s="22">
        <f t="shared" ref="BE11:BR11" si="26">BD11+LARGE($AO11:$BC11,BE$4)</f>
        <v>85</v>
      </c>
      <c r="BF11" s="22">
        <f t="shared" si="26"/>
        <v>120</v>
      </c>
      <c r="BG11" s="22">
        <f t="shared" si="26"/>
        <v>155</v>
      </c>
      <c r="BH11" s="22">
        <f t="shared" si="26"/>
        <v>190</v>
      </c>
      <c r="BI11" s="22">
        <f t="shared" si="26"/>
        <v>200</v>
      </c>
      <c r="BJ11" s="22">
        <f t="shared" si="26"/>
        <v>200</v>
      </c>
      <c r="BK11" s="22">
        <f t="shared" si="26"/>
        <v>200</v>
      </c>
      <c r="BL11" s="22">
        <f t="shared" si="26"/>
        <v>200</v>
      </c>
      <c r="BM11" s="22">
        <f t="shared" si="26"/>
        <v>200</v>
      </c>
      <c r="BN11" s="22">
        <f t="shared" si="26"/>
        <v>200</v>
      </c>
      <c r="BO11" s="22">
        <f t="shared" si="26"/>
        <v>200</v>
      </c>
      <c r="BP11" s="22">
        <f t="shared" si="26"/>
        <v>200</v>
      </c>
      <c r="BQ11" s="22">
        <f t="shared" si="26"/>
        <v>200</v>
      </c>
      <c r="BR11" s="22">
        <f t="shared" si="26"/>
        <v>200</v>
      </c>
    </row>
    <row r="12" spans="1:70" ht="16.5">
      <c r="A12" s="81" t="s">
        <v>1085</v>
      </c>
      <c r="B12" s="72" t="s">
        <v>1084</v>
      </c>
      <c r="C12" s="72" t="s">
        <v>1082</v>
      </c>
      <c r="D12" s="72" t="s">
        <v>42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84">
        <v>1</v>
      </c>
      <c r="L12" s="2">
        <v>55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5</v>
      </c>
      <c r="R12" s="61">
        <v>20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17</v>
      </c>
      <c r="V12" s="61">
        <v>17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12</v>
      </c>
      <c r="AB12" s="61">
        <v>10</v>
      </c>
      <c r="AC12" s="46">
        <v>6</v>
      </c>
      <c r="AD12" s="61">
        <v>10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122</v>
      </c>
      <c r="AJ12" s="3">
        <f t="shared" si="1"/>
        <v>8</v>
      </c>
      <c r="AK12" s="5">
        <f t="shared" si="2"/>
        <v>6</v>
      </c>
      <c r="AL12" s="41">
        <f t="shared" ref="AL12:AL26" si="27">AI12</f>
        <v>122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55</v>
      </c>
      <c r="AS12">
        <f t="shared" si="8"/>
        <v>0</v>
      </c>
      <c r="AT12">
        <f t="shared" si="9"/>
        <v>0</v>
      </c>
      <c r="AU12">
        <f t="shared" si="10"/>
        <v>20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10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75</v>
      </c>
      <c r="BF12" s="22">
        <f t="shared" si="28"/>
        <v>85</v>
      </c>
      <c r="BG12" s="22">
        <f t="shared" si="28"/>
        <v>95</v>
      </c>
      <c r="BH12" s="22">
        <f t="shared" si="28"/>
        <v>105</v>
      </c>
      <c r="BI12" s="22">
        <f t="shared" si="28"/>
        <v>105</v>
      </c>
      <c r="BJ12" s="22">
        <f t="shared" si="28"/>
        <v>105</v>
      </c>
      <c r="BK12" s="22">
        <f t="shared" si="28"/>
        <v>105</v>
      </c>
      <c r="BL12" s="22">
        <f t="shared" si="28"/>
        <v>105</v>
      </c>
      <c r="BM12" s="22">
        <f t="shared" si="28"/>
        <v>105</v>
      </c>
      <c r="BN12" s="22">
        <f t="shared" si="28"/>
        <v>105</v>
      </c>
      <c r="BO12" s="22">
        <f t="shared" si="28"/>
        <v>105</v>
      </c>
      <c r="BP12" s="22">
        <f t="shared" si="28"/>
        <v>105</v>
      </c>
      <c r="BQ12" s="22">
        <f t="shared" si="28"/>
        <v>105</v>
      </c>
      <c r="BR12" s="22">
        <f t="shared" si="28"/>
        <v>105</v>
      </c>
    </row>
    <row r="13" spans="1:70" ht="16.5">
      <c r="A13" s="80" t="s">
        <v>1181</v>
      </c>
      <c r="B13" s="32" t="s">
        <v>915</v>
      </c>
      <c r="C13" s="32" t="s">
        <v>1187</v>
      </c>
      <c r="D13" s="32" t="s">
        <v>220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5</v>
      </c>
      <c r="V13" s="61">
        <v>50</v>
      </c>
      <c r="W13" s="46">
        <v>6</v>
      </c>
      <c r="X13" s="61">
        <v>10</v>
      </c>
      <c r="Y13" s="46">
        <v>4</v>
      </c>
      <c r="Z13" s="91">
        <v>10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>
        <v>4</v>
      </c>
      <c r="AD13" s="91">
        <v>10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94">
        <v>2</v>
      </c>
      <c r="AH13" s="2">
        <v>35</v>
      </c>
      <c r="AI13" s="40">
        <f t="shared" si="0"/>
        <v>115</v>
      </c>
      <c r="AJ13" s="3">
        <f t="shared" si="1"/>
        <v>9</v>
      </c>
      <c r="AK13" s="5">
        <f t="shared" si="2"/>
        <v>5</v>
      </c>
      <c r="AL13" s="41">
        <f t="shared" si="27"/>
        <v>115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10</v>
      </c>
      <c r="AY13">
        <f t="shared" si="14"/>
        <v>10</v>
      </c>
      <c r="AZ13">
        <f t="shared" si="15"/>
        <v>0</v>
      </c>
      <c r="BA13">
        <f t="shared" si="16"/>
        <v>10</v>
      </c>
      <c r="BB13">
        <f t="shared" si="17"/>
        <v>0</v>
      </c>
      <c r="BC13">
        <f t="shared" si="18"/>
        <v>35</v>
      </c>
      <c r="BD13">
        <f t="shared" si="19"/>
        <v>35</v>
      </c>
      <c r="BE13" s="22">
        <f t="shared" ref="BE13:BR13" si="29">BD13+LARGE($AO13:$BC13,BE$4)</f>
        <v>45</v>
      </c>
      <c r="BF13" s="22">
        <f t="shared" si="29"/>
        <v>55</v>
      </c>
      <c r="BG13" s="22">
        <f t="shared" si="29"/>
        <v>65</v>
      </c>
      <c r="BH13" s="22">
        <f t="shared" si="29"/>
        <v>65</v>
      </c>
      <c r="BI13" s="22">
        <f t="shared" si="29"/>
        <v>65</v>
      </c>
      <c r="BJ13" s="22">
        <f t="shared" si="29"/>
        <v>65</v>
      </c>
      <c r="BK13" s="22">
        <f t="shared" si="29"/>
        <v>65</v>
      </c>
      <c r="BL13" s="22">
        <f t="shared" si="29"/>
        <v>65</v>
      </c>
      <c r="BM13" s="22">
        <f t="shared" si="29"/>
        <v>65</v>
      </c>
      <c r="BN13" s="22">
        <f t="shared" si="29"/>
        <v>65</v>
      </c>
      <c r="BO13" s="22">
        <f t="shared" si="29"/>
        <v>65</v>
      </c>
      <c r="BP13" s="22">
        <f t="shared" si="29"/>
        <v>65</v>
      </c>
      <c r="BQ13" s="22">
        <f t="shared" si="29"/>
        <v>65</v>
      </c>
      <c r="BR13" s="22">
        <f t="shared" si="29"/>
        <v>65</v>
      </c>
    </row>
    <row r="14" spans="1:70" ht="16.5">
      <c r="A14" s="81" t="s">
        <v>889</v>
      </c>
      <c r="B14" s="72" t="s">
        <v>890</v>
      </c>
      <c r="C14" s="72" t="s">
        <v>891</v>
      </c>
      <c r="D14" s="72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9</v>
      </c>
      <c r="T14" s="61">
        <v>10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>
        <v>7</v>
      </c>
      <c r="X14" s="91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>
        <v>3</v>
      </c>
      <c r="AH14" s="2">
        <v>20</v>
      </c>
      <c r="AI14" s="40">
        <f t="shared" si="0"/>
        <v>105</v>
      </c>
      <c r="AJ14" s="3">
        <f t="shared" si="1"/>
        <v>10</v>
      </c>
      <c r="AK14" s="5">
        <f t="shared" si="2"/>
        <v>5</v>
      </c>
      <c r="AL14" s="41">
        <f t="shared" si="27"/>
        <v>105</v>
      </c>
      <c r="AM14" s="33">
        <f t="shared" si="3"/>
        <v>10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10</v>
      </c>
      <c r="AW14">
        <f t="shared" si="12"/>
        <v>29</v>
      </c>
      <c r="AX14">
        <f t="shared" si="13"/>
        <v>10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20</v>
      </c>
      <c r="BD14">
        <f t="shared" si="19"/>
        <v>55</v>
      </c>
      <c r="BE14" s="22">
        <f t="shared" ref="BE14:BR14" si="30">BD14+LARGE($AO14:$BC14,BE$4)</f>
        <v>84</v>
      </c>
      <c r="BF14" s="22">
        <f t="shared" si="30"/>
        <v>104</v>
      </c>
      <c r="BG14" s="22">
        <f t="shared" si="30"/>
        <v>114</v>
      </c>
      <c r="BH14" s="22">
        <f t="shared" si="30"/>
        <v>124</v>
      </c>
      <c r="BI14" s="22">
        <f t="shared" si="30"/>
        <v>134</v>
      </c>
      <c r="BJ14" s="22">
        <f t="shared" si="30"/>
        <v>134</v>
      </c>
      <c r="BK14" s="22">
        <f t="shared" si="30"/>
        <v>134</v>
      </c>
      <c r="BL14" s="22">
        <f t="shared" si="30"/>
        <v>134</v>
      </c>
      <c r="BM14" s="22">
        <f t="shared" si="30"/>
        <v>134</v>
      </c>
      <c r="BN14" s="22">
        <f t="shared" si="30"/>
        <v>134</v>
      </c>
      <c r="BO14" s="22">
        <f t="shared" si="30"/>
        <v>134</v>
      </c>
      <c r="BP14" s="22">
        <f t="shared" si="30"/>
        <v>134</v>
      </c>
      <c r="BQ14" s="22">
        <f t="shared" si="30"/>
        <v>134</v>
      </c>
      <c r="BR14" s="22">
        <f t="shared" si="30"/>
        <v>134</v>
      </c>
    </row>
    <row r="15" spans="1:70" ht="16.5">
      <c r="A15" s="80" t="s">
        <v>1175</v>
      </c>
      <c r="B15" s="32" t="s">
        <v>498</v>
      </c>
      <c r="C15" s="32" t="s">
        <v>1174</v>
      </c>
      <c r="D15" s="32" t="s">
        <v>42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20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2</v>
      </c>
      <c r="R15" s="61">
        <v>50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4</v>
      </c>
      <c r="AB15" s="61">
        <v>25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95</v>
      </c>
      <c r="AJ15" s="3">
        <f t="shared" si="1"/>
        <v>11</v>
      </c>
      <c r="AK15" s="5">
        <f t="shared" si="2"/>
        <v>3</v>
      </c>
      <c r="AL15" s="41">
        <f t="shared" si="27"/>
        <v>95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20</v>
      </c>
      <c r="AS15">
        <f t="shared" si="8"/>
        <v>0</v>
      </c>
      <c r="AT15">
        <f t="shared" si="9"/>
        <v>0</v>
      </c>
      <c r="AU15">
        <f t="shared" si="10"/>
        <v>50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25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50</v>
      </c>
      <c r="BE15" s="22">
        <f t="shared" ref="BE15:BR15" si="31">BD15+LARGE($AO15:$BC15,BE$4)</f>
        <v>75</v>
      </c>
      <c r="BF15" s="22">
        <f t="shared" si="31"/>
        <v>95</v>
      </c>
      <c r="BG15" s="22">
        <f t="shared" si="31"/>
        <v>95</v>
      </c>
      <c r="BH15" s="22">
        <f t="shared" si="31"/>
        <v>95</v>
      </c>
      <c r="BI15" s="22">
        <f t="shared" si="31"/>
        <v>95</v>
      </c>
      <c r="BJ15" s="22">
        <f t="shared" si="31"/>
        <v>95</v>
      </c>
      <c r="BK15" s="22">
        <f t="shared" si="31"/>
        <v>95</v>
      </c>
      <c r="BL15" s="22">
        <f t="shared" si="31"/>
        <v>95</v>
      </c>
      <c r="BM15" s="22">
        <f t="shared" si="31"/>
        <v>95</v>
      </c>
      <c r="BN15" s="22">
        <f t="shared" si="31"/>
        <v>95</v>
      </c>
      <c r="BO15" s="22">
        <f t="shared" si="31"/>
        <v>95</v>
      </c>
      <c r="BP15" s="22">
        <f t="shared" si="31"/>
        <v>95</v>
      </c>
      <c r="BQ15" s="22">
        <f t="shared" si="31"/>
        <v>95</v>
      </c>
      <c r="BR15" s="22">
        <f t="shared" si="31"/>
        <v>95</v>
      </c>
    </row>
    <row r="16" spans="1:70" ht="16.5">
      <c r="A16" s="81" t="s">
        <v>908</v>
      </c>
      <c r="B16" s="72" t="s">
        <v>464</v>
      </c>
      <c r="C16" s="72" t="s">
        <v>909</v>
      </c>
      <c r="D16" s="72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7</v>
      </c>
      <c r="T16" s="61">
        <v>14</v>
      </c>
      <c r="U16" s="46">
        <v>9</v>
      </c>
      <c r="V16" s="61">
        <v>29</v>
      </c>
      <c r="W16" s="46">
        <v>8</v>
      </c>
      <c r="X16" s="91">
        <v>10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5</v>
      </c>
      <c r="AB16" s="61">
        <v>20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93</v>
      </c>
      <c r="AJ16" s="3">
        <f t="shared" si="1"/>
        <v>12</v>
      </c>
      <c r="AK16" s="5">
        <f t="shared" si="2"/>
        <v>5</v>
      </c>
      <c r="AL16" s="41">
        <f t="shared" si="27"/>
        <v>93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20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14</v>
      </c>
      <c r="AW16">
        <f>V19</f>
        <v>35</v>
      </c>
      <c r="AX16">
        <f t="shared" si="13"/>
        <v>10</v>
      </c>
      <c r="AY16">
        <f t="shared" si="14"/>
        <v>0</v>
      </c>
      <c r="AZ16">
        <f t="shared" si="15"/>
        <v>20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55</v>
      </c>
      <c r="BF16" s="22">
        <f t="shared" si="32"/>
        <v>75</v>
      </c>
      <c r="BG16" s="22">
        <f t="shared" si="32"/>
        <v>89</v>
      </c>
      <c r="BH16" s="22">
        <f t="shared" si="32"/>
        <v>99</v>
      </c>
      <c r="BI16" s="22">
        <f t="shared" si="32"/>
        <v>99</v>
      </c>
      <c r="BJ16" s="22">
        <f t="shared" si="32"/>
        <v>99</v>
      </c>
      <c r="BK16" s="22">
        <f t="shared" si="32"/>
        <v>99</v>
      </c>
      <c r="BL16" s="22">
        <f t="shared" si="32"/>
        <v>99</v>
      </c>
      <c r="BM16" s="22">
        <f t="shared" si="32"/>
        <v>99</v>
      </c>
      <c r="BN16" s="22">
        <f t="shared" si="32"/>
        <v>99</v>
      </c>
      <c r="BO16" s="22">
        <f t="shared" si="32"/>
        <v>99</v>
      </c>
      <c r="BP16" s="22">
        <f t="shared" si="32"/>
        <v>99</v>
      </c>
      <c r="BQ16" s="22">
        <f t="shared" si="32"/>
        <v>99</v>
      </c>
      <c r="BR16" s="22">
        <f t="shared" si="32"/>
        <v>99</v>
      </c>
    </row>
    <row r="17" spans="1:70" ht="16.5">
      <c r="A17" s="81" t="s">
        <v>918</v>
      </c>
      <c r="B17" s="72" t="s">
        <v>919</v>
      </c>
      <c r="C17" s="72" t="s">
        <v>920</v>
      </c>
      <c r="D17" s="72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4">
        <v>2</v>
      </c>
      <c r="L17" s="2">
        <v>35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2</v>
      </c>
      <c r="P17" s="2">
        <v>35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65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>
        <v>5</v>
      </c>
      <c r="Z17" s="91">
        <v>10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80</v>
      </c>
      <c r="AJ17" s="3">
        <f t="shared" si="1"/>
        <v>13</v>
      </c>
      <c r="AK17" s="5">
        <f t="shared" si="2"/>
        <v>3</v>
      </c>
      <c r="AL17" s="41">
        <f t="shared" si="27"/>
        <v>80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35</v>
      </c>
      <c r="AS17">
        <f t="shared" si="8"/>
        <v>0</v>
      </c>
      <c r="AT17">
        <f t="shared" si="9"/>
        <v>35</v>
      </c>
      <c r="AU17">
        <f t="shared" si="10"/>
        <v>0</v>
      </c>
      <c r="AV17">
        <f t="shared" si="11"/>
        <v>0</v>
      </c>
      <c r="AW17">
        <f>V21</f>
        <v>0</v>
      </c>
      <c r="AX17">
        <f t="shared" si="13"/>
        <v>0</v>
      </c>
      <c r="AY17">
        <f t="shared" si="14"/>
        <v>10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3">BD17+LARGE($AO17:$BC17,BE$4)</f>
        <v>70</v>
      </c>
      <c r="BF17" s="22">
        <f t="shared" si="33"/>
        <v>80</v>
      </c>
      <c r="BG17" s="22">
        <f t="shared" si="33"/>
        <v>80</v>
      </c>
      <c r="BH17" s="22">
        <f t="shared" si="33"/>
        <v>80</v>
      </c>
      <c r="BI17" s="22">
        <f t="shared" si="33"/>
        <v>80</v>
      </c>
      <c r="BJ17" s="22">
        <f t="shared" si="33"/>
        <v>80</v>
      </c>
      <c r="BK17" s="22">
        <f t="shared" si="33"/>
        <v>80</v>
      </c>
      <c r="BL17" s="22">
        <f t="shared" si="33"/>
        <v>80</v>
      </c>
      <c r="BM17" s="22">
        <f t="shared" si="33"/>
        <v>80</v>
      </c>
      <c r="BN17" s="22">
        <f t="shared" si="33"/>
        <v>80</v>
      </c>
      <c r="BO17" s="22">
        <f t="shared" si="33"/>
        <v>80</v>
      </c>
      <c r="BP17" s="22">
        <f t="shared" si="33"/>
        <v>80</v>
      </c>
      <c r="BQ17" s="22">
        <f t="shared" si="33"/>
        <v>80</v>
      </c>
      <c r="BR17" s="22">
        <f t="shared" si="33"/>
        <v>80</v>
      </c>
    </row>
    <row r="18" spans="1:70" ht="16.5">
      <c r="A18" s="81" t="s">
        <v>892</v>
      </c>
      <c r="B18" s="72" t="s">
        <v>893</v>
      </c>
      <c r="C18" s="72" t="s">
        <v>894</v>
      </c>
      <c r="D18" s="72" t="s">
        <v>20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5</v>
      </c>
      <c r="L18" s="2">
        <v>10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9</v>
      </c>
      <c r="R18" s="9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13</v>
      </c>
      <c r="V18" s="79">
        <v>21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76</v>
      </c>
      <c r="AJ18" s="3">
        <f t="shared" si="1"/>
        <v>14</v>
      </c>
      <c r="AK18" s="5">
        <f t="shared" si="2"/>
        <v>4</v>
      </c>
      <c r="AL18" s="41">
        <f t="shared" si="27"/>
        <v>76</v>
      </c>
      <c r="AM18" s="33">
        <f t="shared" si="3"/>
        <v>14</v>
      </c>
      <c r="AO18" s="22">
        <f t="shared" si="4"/>
        <v>0</v>
      </c>
      <c r="AP18">
        <f t="shared" si="5"/>
        <v>35</v>
      </c>
      <c r="AQ18">
        <f t="shared" si="6"/>
        <v>0</v>
      </c>
      <c r="AR18">
        <f t="shared" si="7"/>
        <v>10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0</v>
      </c>
      <c r="AW18">
        <f>V22</f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35</v>
      </c>
      <c r="BE18" s="22">
        <f t="shared" ref="BE18:BR18" si="34">BD18+LARGE($AO18:$BC18,BE$4)</f>
        <v>45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80" t="s">
        <v>1532</v>
      </c>
      <c r="B19" s="32" t="s">
        <v>1531</v>
      </c>
      <c r="C19" s="32" t="s">
        <v>1530</v>
      </c>
      <c r="D19" s="3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11</v>
      </c>
      <c r="R19" s="91">
        <v>10</v>
      </c>
      <c r="S19" s="46">
        <v>8</v>
      </c>
      <c r="T19" s="91">
        <v>12</v>
      </c>
      <c r="U19" s="46">
        <v>7</v>
      </c>
      <c r="V19" s="61">
        <v>35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10</v>
      </c>
      <c r="AB19" s="91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67</v>
      </c>
      <c r="AJ19" s="3">
        <f t="shared" si="1"/>
        <v>15</v>
      </c>
      <c r="AK19" s="5">
        <f t="shared" si="2"/>
        <v>4</v>
      </c>
      <c r="AL19" s="41">
        <f t="shared" si="27"/>
        <v>67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10</v>
      </c>
      <c r="AV19">
        <f t="shared" si="11"/>
        <v>12</v>
      </c>
      <c r="AW19">
        <f>V23</f>
        <v>19</v>
      </c>
      <c r="AX19">
        <f t="shared" si="13"/>
        <v>0</v>
      </c>
      <c r="AY19">
        <f t="shared" si="14"/>
        <v>0</v>
      </c>
      <c r="AZ19">
        <f t="shared" si="15"/>
        <v>10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19</v>
      </c>
      <c r="BE19" s="22">
        <f t="shared" ref="BE19:BR19" si="35">BD19+LARGE($AO19:$BC19,BE$4)</f>
        <v>31</v>
      </c>
      <c r="BF19" s="22">
        <f t="shared" si="35"/>
        <v>41</v>
      </c>
      <c r="BG19" s="22">
        <f t="shared" si="35"/>
        <v>51</v>
      </c>
      <c r="BH19" s="22">
        <f t="shared" si="35"/>
        <v>51</v>
      </c>
      <c r="BI19" s="22">
        <f t="shared" si="35"/>
        <v>51</v>
      </c>
      <c r="BJ19" s="22">
        <f t="shared" si="35"/>
        <v>51</v>
      </c>
      <c r="BK19" s="22">
        <f t="shared" si="35"/>
        <v>51</v>
      </c>
      <c r="BL19" s="22">
        <f t="shared" si="35"/>
        <v>51</v>
      </c>
      <c r="BM19" s="22">
        <f t="shared" si="35"/>
        <v>51</v>
      </c>
      <c r="BN19" s="22">
        <f t="shared" si="35"/>
        <v>51</v>
      </c>
      <c r="BO19" s="22">
        <f t="shared" si="35"/>
        <v>51</v>
      </c>
      <c r="BP19" s="22">
        <f t="shared" si="35"/>
        <v>51</v>
      </c>
      <c r="BQ19" s="22">
        <f t="shared" si="35"/>
        <v>51</v>
      </c>
      <c r="BR19" s="22">
        <f t="shared" si="35"/>
        <v>51</v>
      </c>
    </row>
    <row r="20" spans="1:70" ht="16.5">
      <c r="A20" s="81" t="s">
        <v>883</v>
      </c>
      <c r="B20" s="72" t="s">
        <v>884</v>
      </c>
      <c r="C20" s="72" t="s">
        <v>885</v>
      </c>
      <c r="D20" s="72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3</v>
      </c>
      <c r="P20" s="2">
        <v>20</v>
      </c>
      <c r="Q20" s="46">
        <v>10</v>
      </c>
      <c r="R20" s="91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18</v>
      </c>
      <c r="V20" s="79">
        <v>15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94">
        <v>6</v>
      </c>
      <c r="AH20" s="2">
        <v>10</v>
      </c>
      <c r="AI20" s="40">
        <f t="shared" si="0"/>
        <v>65</v>
      </c>
      <c r="AJ20" s="3">
        <f t="shared" si="1"/>
        <v>16</v>
      </c>
      <c r="AK20" s="5">
        <f t="shared" si="2"/>
        <v>5</v>
      </c>
      <c r="AL20" s="41">
        <f t="shared" si="27"/>
        <v>65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20</v>
      </c>
      <c r="AU20">
        <f t="shared" si="10"/>
        <v>10</v>
      </c>
      <c r="AV20">
        <f t="shared" si="11"/>
        <v>0</v>
      </c>
      <c r="AW20">
        <f>V24</f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10</v>
      </c>
      <c r="BD20">
        <f t="shared" si="19"/>
        <v>20</v>
      </c>
      <c r="BE20" s="22">
        <f t="shared" ref="BE20:BR20" si="36">BD20+LARGE($AO20:$BC20,BE$4)</f>
        <v>30</v>
      </c>
      <c r="BF20" s="22">
        <f t="shared" si="36"/>
        <v>40</v>
      </c>
      <c r="BG20" s="22">
        <f t="shared" si="36"/>
        <v>50</v>
      </c>
      <c r="BH20" s="22">
        <f t="shared" si="36"/>
        <v>50</v>
      </c>
      <c r="BI20" s="22">
        <f t="shared" si="36"/>
        <v>50</v>
      </c>
      <c r="BJ20" s="22">
        <f t="shared" si="36"/>
        <v>50</v>
      </c>
      <c r="BK20" s="22">
        <f t="shared" si="36"/>
        <v>50</v>
      </c>
      <c r="BL20" s="22">
        <f t="shared" si="36"/>
        <v>50</v>
      </c>
      <c r="BM20" s="22">
        <f t="shared" si="36"/>
        <v>50</v>
      </c>
      <c r="BN20" s="22">
        <f t="shared" si="36"/>
        <v>50</v>
      </c>
      <c r="BO20" s="22">
        <f t="shared" si="36"/>
        <v>50</v>
      </c>
      <c r="BP20" s="22">
        <f t="shared" si="36"/>
        <v>50</v>
      </c>
      <c r="BQ20" s="22">
        <f t="shared" si="36"/>
        <v>50</v>
      </c>
      <c r="BR20" s="22">
        <f t="shared" si="36"/>
        <v>50</v>
      </c>
    </row>
    <row r="21" spans="1:70" ht="16.5">
      <c r="A21" s="81" t="s">
        <v>912</v>
      </c>
      <c r="B21" s="72" t="s">
        <v>913</v>
      </c>
      <c r="C21" s="72" t="s">
        <v>515</v>
      </c>
      <c r="D21" s="72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8</v>
      </c>
      <c r="R21" s="91">
        <v>12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47</v>
      </c>
      <c r="AJ21" s="3">
        <f t="shared" si="1"/>
        <v>17</v>
      </c>
      <c r="AK21" s="5">
        <f t="shared" si="2"/>
        <v>2</v>
      </c>
      <c r="AL21" s="41">
        <f t="shared" si="27"/>
        <v>47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35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12</v>
      </c>
      <c r="AV21">
        <f t="shared" si="11"/>
        <v>0</v>
      </c>
      <c r="AW21" t="e">
        <f>#REF!</f>
        <v>#REF!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7">BD21+LARGE($AO21:$BC21,BE$4)</f>
        <v>#REF!</v>
      </c>
      <c r="BF21" s="22" t="e">
        <f t="shared" si="37"/>
        <v>#REF!</v>
      </c>
      <c r="BG21" s="22" t="e">
        <f t="shared" si="37"/>
        <v>#REF!</v>
      </c>
      <c r="BH21" s="22" t="e">
        <f t="shared" si="37"/>
        <v>#REF!</v>
      </c>
      <c r="BI21" s="22" t="e">
        <f t="shared" si="37"/>
        <v>#REF!</v>
      </c>
      <c r="BJ21" s="22" t="e">
        <f t="shared" si="37"/>
        <v>#REF!</v>
      </c>
      <c r="BK21" s="22" t="e">
        <f t="shared" si="37"/>
        <v>#REF!</v>
      </c>
      <c r="BL21" s="22" t="e">
        <f t="shared" si="37"/>
        <v>#REF!</v>
      </c>
      <c r="BM21" s="22" t="e">
        <f t="shared" si="37"/>
        <v>#REF!</v>
      </c>
      <c r="BN21" s="22" t="e">
        <f t="shared" si="37"/>
        <v>#REF!</v>
      </c>
      <c r="BO21" s="22" t="e">
        <f t="shared" si="37"/>
        <v>#REF!</v>
      </c>
      <c r="BP21" s="22" t="e">
        <f t="shared" si="37"/>
        <v>#REF!</v>
      </c>
      <c r="BQ21" s="22" t="e">
        <f t="shared" si="37"/>
        <v>#REF!</v>
      </c>
      <c r="BR21" s="22" t="e">
        <f t="shared" si="37"/>
        <v>#REF!</v>
      </c>
    </row>
    <row r="22" spans="1:70" ht="16.5">
      <c r="A22" s="81" t="s">
        <v>914</v>
      </c>
      <c r="B22" s="72" t="s">
        <v>915</v>
      </c>
      <c r="C22" s="72" t="s">
        <v>916</v>
      </c>
      <c r="D22" s="72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84">
        <v>3</v>
      </c>
      <c r="L22" s="2">
        <v>20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40</v>
      </c>
      <c r="AJ22" s="3">
        <f t="shared" si="1"/>
        <v>18</v>
      </c>
      <c r="AK22" s="5">
        <f t="shared" si="2"/>
        <v>2</v>
      </c>
      <c r="AL22" s="41">
        <f t="shared" si="27"/>
        <v>40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20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 t="e">
        <f>#REF!</f>
        <v>#REF!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 t="e">
        <f t="shared" si="19"/>
        <v>#REF!</v>
      </c>
      <c r="BE22" s="22" t="e">
        <f t="shared" ref="BE22:BR22" si="38">BD22+LARGE($AO22:$BC22,BE$4)</f>
        <v>#REF!</v>
      </c>
      <c r="BF22" s="22" t="e">
        <f t="shared" si="38"/>
        <v>#REF!</v>
      </c>
      <c r="BG22" s="22" t="e">
        <f t="shared" si="38"/>
        <v>#REF!</v>
      </c>
      <c r="BH22" s="22" t="e">
        <f t="shared" si="38"/>
        <v>#REF!</v>
      </c>
      <c r="BI22" s="22" t="e">
        <f t="shared" si="38"/>
        <v>#REF!</v>
      </c>
      <c r="BJ22" s="22" t="e">
        <f t="shared" si="38"/>
        <v>#REF!</v>
      </c>
      <c r="BK22" s="22" t="e">
        <f t="shared" si="38"/>
        <v>#REF!</v>
      </c>
      <c r="BL22" s="22" t="e">
        <f t="shared" si="38"/>
        <v>#REF!</v>
      </c>
      <c r="BM22" s="22" t="e">
        <f t="shared" si="38"/>
        <v>#REF!</v>
      </c>
      <c r="BN22" s="22" t="e">
        <f t="shared" si="38"/>
        <v>#REF!</v>
      </c>
      <c r="BO22" s="22" t="e">
        <f t="shared" si="38"/>
        <v>#REF!</v>
      </c>
      <c r="BP22" s="22" t="e">
        <f t="shared" si="38"/>
        <v>#REF!</v>
      </c>
      <c r="BQ22" s="22" t="e">
        <f t="shared" si="38"/>
        <v>#REF!</v>
      </c>
      <c r="BR22" s="22" t="e">
        <f t="shared" si="38"/>
        <v>#REF!</v>
      </c>
    </row>
    <row r="23" spans="1:70" ht="16.5">
      <c r="A23" s="81" t="s">
        <v>921</v>
      </c>
      <c r="B23" s="72" t="s">
        <v>922</v>
      </c>
      <c r="C23" s="72" t="s">
        <v>923</v>
      </c>
      <c r="D23" s="72" t="s">
        <v>39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11</v>
      </c>
      <c r="T23" s="91">
        <v>10</v>
      </c>
      <c r="U23" s="46">
        <v>15</v>
      </c>
      <c r="V23" s="61">
        <v>19</v>
      </c>
      <c r="W23" s="46">
        <v>5</v>
      </c>
      <c r="X23" s="91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39</v>
      </c>
      <c r="AJ23" s="3">
        <f t="shared" si="1"/>
        <v>19</v>
      </c>
      <c r="AK23" s="5">
        <f t="shared" si="2"/>
        <v>3</v>
      </c>
      <c r="AL23" s="41">
        <f t="shared" si="27"/>
        <v>39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10</v>
      </c>
      <c r="AW23" t="e">
        <f>#REF!</f>
        <v>#REF!</v>
      </c>
      <c r="AX23">
        <f t="shared" si="13"/>
        <v>10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0" t="s">
        <v>1509</v>
      </c>
      <c r="B24" s="32" t="s">
        <v>1122</v>
      </c>
      <c r="C24" s="32" t="s">
        <v>1508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2</v>
      </c>
      <c r="P24" s="2">
        <v>35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35</v>
      </c>
      <c r="AJ24" s="3">
        <f t="shared" si="1"/>
        <v>20</v>
      </c>
      <c r="AK24" s="5">
        <f t="shared" si="2"/>
        <v>1</v>
      </c>
      <c r="AL24" s="41">
        <f t="shared" si="27"/>
        <v>35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35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886</v>
      </c>
      <c r="B25" s="72" t="s">
        <v>887</v>
      </c>
      <c r="C25" s="72" t="s">
        <v>888</v>
      </c>
      <c r="D25" s="72" t="s">
        <v>219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19</v>
      </c>
      <c r="V25" s="91">
        <v>14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>
        <v>6</v>
      </c>
      <c r="Z25" s="91">
        <v>10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>
        <v>8</v>
      </c>
      <c r="AD25" s="91">
        <v>10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34</v>
      </c>
      <c r="AJ25" s="3">
        <f t="shared" si="1"/>
        <v>21</v>
      </c>
      <c r="AK25" s="5">
        <f t="shared" si="2"/>
        <v>3</v>
      </c>
      <c r="AL25" s="41">
        <f t="shared" si="27"/>
        <v>34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ref="AW25:AW36" si="41">V25</f>
        <v>14</v>
      </c>
      <c r="AX25">
        <f t="shared" si="13"/>
        <v>0</v>
      </c>
      <c r="AY25">
        <f t="shared" si="14"/>
        <v>10</v>
      </c>
      <c r="AZ25">
        <f t="shared" si="15"/>
        <v>0</v>
      </c>
      <c r="BA25">
        <f t="shared" si="16"/>
        <v>10</v>
      </c>
      <c r="BB25">
        <f t="shared" si="17"/>
        <v>0</v>
      </c>
      <c r="BC25">
        <f t="shared" si="18"/>
        <v>0</v>
      </c>
      <c r="BD25">
        <f t="shared" si="19"/>
        <v>14</v>
      </c>
      <c r="BE25" s="22">
        <f t="shared" ref="BE25:BR25" si="42">BD25+LARGE($AO25:$BC25,BE$4)</f>
        <v>24</v>
      </c>
      <c r="BF25" s="22">
        <f t="shared" si="42"/>
        <v>34</v>
      </c>
      <c r="BG25" s="22">
        <f t="shared" si="42"/>
        <v>34</v>
      </c>
      <c r="BH25" s="22">
        <f t="shared" si="42"/>
        <v>34</v>
      </c>
      <c r="BI25" s="22">
        <f t="shared" si="42"/>
        <v>34</v>
      </c>
      <c r="BJ25" s="22">
        <f t="shared" si="42"/>
        <v>34</v>
      </c>
      <c r="BK25" s="22">
        <f t="shared" si="42"/>
        <v>34</v>
      </c>
      <c r="BL25" s="22">
        <f t="shared" si="42"/>
        <v>34</v>
      </c>
      <c r="BM25" s="22">
        <f t="shared" si="42"/>
        <v>34</v>
      </c>
      <c r="BN25" s="22">
        <f t="shared" si="42"/>
        <v>34</v>
      </c>
      <c r="BO25" s="22">
        <f t="shared" si="42"/>
        <v>34</v>
      </c>
      <c r="BP25" s="22">
        <f t="shared" si="42"/>
        <v>34</v>
      </c>
      <c r="BQ25" s="22">
        <f t="shared" si="42"/>
        <v>34</v>
      </c>
      <c r="BR25" s="22">
        <f t="shared" si="42"/>
        <v>34</v>
      </c>
    </row>
    <row r="26" spans="1:70" ht="16.5">
      <c r="A26" s="80" t="s">
        <v>1159</v>
      </c>
      <c r="B26" s="32" t="s">
        <v>475</v>
      </c>
      <c r="C26" s="32" t="s">
        <v>1099</v>
      </c>
      <c r="D26" s="32" t="s">
        <v>105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83">
        <v>7</v>
      </c>
      <c r="L26" s="2">
        <v>10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3</v>
      </c>
      <c r="P26" s="2">
        <v>20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2</v>
      </c>
      <c r="AL26" s="41">
        <f t="shared" si="27"/>
        <v>30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20</v>
      </c>
      <c r="AU26">
        <f t="shared" si="10"/>
        <v>0</v>
      </c>
      <c r="AV26">
        <f t="shared" si="11"/>
        <v>0</v>
      </c>
      <c r="AW26">
        <f t="shared" si="41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20</v>
      </c>
      <c r="BE26" s="22">
        <f t="shared" ref="BE26:BR26" si="43">BD26+LARGE($AO26:$BC26,BE$4)</f>
        <v>30</v>
      </c>
      <c r="BF26" s="22">
        <f t="shared" si="43"/>
        <v>30</v>
      </c>
      <c r="BG26" s="22">
        <f t="shared" si="43"/>
        <v>30</v>
      </c>
      <c r="BH26" s="22">
        <f t="shared" si="43"/>
        <v>30</v>
      </c>
      <c r="BI26" s="22">
        <f t="shared" si="43"/>
        <v>30</v>
      </c>
      <c r="BJ26" s="22">
        <f t="shared" si="43"/>
        <v>30</v>
      </c>
      <c r="BK26" s="22">
        <f t="shared" si="43"/>
        <v>30</v>
      </c>
      <c r="BL26" s="22">
        <f t="shared" si="43"/>
        <v>30</v>
      </c>
      <c r="BM26" s="22">
        <f t="shared" si="43"/>
        <v>30</v>
      </c>
      <c r="BN26" s="22">
        <f t="shared" si="43"/>
        <v>30</v>
      </c>
      <c r="BO26" s="22">
        <f t="shared" si="43"/>
        <v>30</v>
      </c>
      <c r="BP26" s="22">
        <f t="shared" si="43"/>
        <v>30</v>
      </c>
      <c r="BQ26" s="22">
        <f t="shared" si="43"/>
        <v>30</v>
      </c>
      <c r="BR26" s="22">
        <f t="shared" si="43"/>
        <v>30</v>
      </c>
    </row>
    <row r="27" spans="1:70" ht="16.5">
      <c r="A27" s="14" t="s">
        <v>1810</v>
      </c>
      <c r="B27" s="32" t="s">
        <v>709</v>
      </c>
      <c r="C27" s="32" t="s">
        <v>969</v>
      </c>
      <c r="D27" s="32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94">
        <v>5</v>
      </c>
      <c r="AH27" s="2">
        <v>10</v>
      </c>
      <c r="AI27" s="40">
        <f t="shared" si="0"/>
        <v>10</v>
      </c>
      <c r="AJ27" s="3">
        <f t="shared" si="1"/>
        <v>24</v>
      </c>
      <c r="AK27" s="5">
        <f t="shared" si="2"/>
        <v>1</v>
      </c>
      <c r="AL27" s="41">
        <f>HLOOKUP($AL$2,$BD$4:$BR$72,ROW(A27)-3,FALSE)</f>
        <v>10</v>
      </c>
      <c r="AM27" s="33">
        <f t="shared" si="3"/>
        <v>24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41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10</v>
      </c>
      <c r="BD27">
        <f t="shared" si="19"/>
        <v>10</v>
      </c>
      <c r="BE27" s="22">
        <f t="shared" ref="BE27:BR27" si="44">BD27+LARGE($AO27:$BC27,BE$4)</f>
        <v>10</v>
      </c>
      <c r="BF27" s="22">
        <f t="shared" si="44"/>
        <v>10</v>
      </c>
      <c r="BG27" s="22">
        <f t="shared" si="44"/>
        <v>10</v>
      </c>
      <c r="BH27" s="22">
        <f t="shared" si="44"/>
        <v>10</v>
      </c>
      <c r="BI27" s="22">
        <f t="shared" si="44"/>
        <v>10</v>
      </c>
      <c r="BJ27" s="22">
        <f t="shared" si="44"/>
        <v>10</v>
      </c>
      <c r="BK27" s="22">
        <f t="shared" si="44"/>
        <v>10</v>
      </c>
      <c r="BL27" s="22">
        <f t="shared" si="44"/>
        <v>10</v>
      </c>
      <c r="BM27" s="22">
        <f t="shared" si="44"/>
        <v>10</v>
      </c>
      <c r="BN27" s="22">
        <f t="shared" si="44"/>
        <v>10</v>
      </c>
      <c r="BO27" s="22">
        <f t="shared" si="44"/>
        <v>10</v>
      </c>
      <c r="BP27" s="22">
        <f t="shared" si="44"/>
        <v>10</v>
      </c>
      <c r="BQ27" s="22">
        <f t="shared" si="44"/>
        <v>10</v>
      </c>
      <c r="BR27" s="22">
        <f t="shared" si="44"/>
        <v>10</v>
      </c>
    </row>
    <row r="28" spans="1:70" ht="16.5">
      <c r="A28" s="14" t="s">
        <v>1805</v>
      </c>
      <c r="B28" s="32" t="s">
        <v>1806</v>
      </c>
      <c r="C28" s="32" t="s">
        <v>1807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94">
        <v>4</v>
      </c>
      <c r="AH28" s="2">
        <v>10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>HLOOKUP($AL$2,$BD$4:$BR$72,ROW(A28)-3,FALSE)</f>
        <v>10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41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10</v>
      </c>
      <c r="BD28">
        <f t="shared" si="19"/>
        <v>10</v>
      </c>
      <c r="BE28" s="22">
        <f t="shared" ref="BE28:BR28" si="45">BD28+LARGE($AO28:$BC28,BE$4)</f>
        <v>10</v>
      </c>
      <c r="BF28" s="22">
        <f t="shared" si="45"/>
        <v>10</v>
      </c>
      <c r="BG28" s="22">
        <f t="shared" si="45"/>
        <v>10</v>
      </c>
      <c r="BH28" s="22">
        <f t="shared" si="45"/>
        <v>10</v>
      </c>
      <c r="BI28" s="22">
        <f t="shared" si="45"/>
        <v>10</v>
      </c>
      <c r="BJ28" s="22">
        <f t="shared" si="45"/>
        <v>10</v>
      </c>
      <c r="BK28" s="22">
        <f t="shared" si="45"/>
        <v>10</v>
      </c>
      <c r="BL28" s="22">
        <f t="shared" si="45"/>
        <v>10</v>
      </c>
      <c r="BM28" s="22">
        <f t="shared" si="45"/>
        <v>10</v>
      </c>
      <c r="BN28" s="22">
        <f t="shared" si="45"/>
        <v>10</v>
      </c>
      <c r="BO28" s="22">
        <f t="shared" si="45"/>
        <v>10</v>
      </c>
      <c r="BP28" s="22">
        <f t="shared" si="45"/>
        <v>10</v>
      </c>
      <c r="BQ28" s="22">
        <f t="shared" si="45"/>
        <v>10</v>
      </c>
      <c r="BR28" s="22">
        <f t="shared" si="45"/>
        <v>10</v>
      </c>
    </row>
    <row r="29" spans="1:70" ht="16.5">
      <c r="A29" s="81" t="s">
        <v>904</v>
      </c>
      <c r="B29" s="72" t="s">
        <v>154</v>
      </c>
      <c r="C29" s="72" t="s">
        <v>274</v>
      </c>
      <c r="D29" s="72" t="s">
        <v>39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4</v>
      </c>
      <c r="T29" s="91">
        <v>25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25</v>
      </c>
      <c r="AJ29" s="3">
        <f t="shared" si="1"/>
        <v>23</v>
      </c>
      <c r="AK29" s="5">
        <f t="shared" si="2"/>
        <v>1</v>
      </c>
      <c r="AL29" s="41">
        <f>AI29</f>
        <v>25</v>
      </c>
      <c r="AM29" s="33">
        <f t="shared" si="3"/>
        <v>23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25</v>
      </c>
      <c r="AW29">
        <f t="shared" si="41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25</v>
      </c>
      <c r="BE29" s="22">
        <f t="shared" ref="BE29:BR29" si="46">BD29+LARGE($AO29:$BC29,BE$4)</f>
        <v>25</v>
      </c>
      <c r="BF29" s="22">
        <f t="shared" si="46"/>
        <v>25</v>
      </c>
      <c r="BG29" s="22">
        <f t="shared" si="46"/>
        <v>25</v>
      </c>
      <c r="BH29" s="22">
        <f t="shared" si="46"/>
        <v>25</v>
      </c>
      <c r="BI29" s="22">
        <f t="shared" si="46"/>
        <v>25</v>
      </c>
      <c r="BJ29" s="22">
        <f t="shared" si="46"/>
        <v>25</v>
      </c>
      <c r="BK29" s="22">
        <f t="shared" si="46"/>
        <v>25</v>
      </c>
      <c r="BL29" s="22">
        <f t="shared" si="46"/>
        <v>25</v>
      </c>
      <c r="BM29" s="22">
        <f t="shared" si="46"/>
        <v>25</v>
      </c>
      <c r="BN29" s="22">
        <f t="shared" si="46"/>
        <v>25</v>
      </c>
      <c r="BO29" s="22">
        <f t="shared" si="46"/>
        <v>25</v>
      </c>
      <c r="BP29" s="22">
        <f t="shared" si="46"/>
        <v>25</v>
      </c>
      <c r="BQ29" s="22">
        <f t="shared" si="46"/>
        <v>25</v>
      </c>
      <c r="BR29" s="22">
        <f t="shared" si="46"/>
        <v>25</v>
      </c>
    </row>
    <row r="30" spans="1:70" ht="16.5">
      <c r="A30" s="81" t="s">
        <v>901</v>
      </c>
      <c r="B30" s="72" t="s">
        <v>902</v>
      </c>
      <c r="C30" s="72" t="s">
        <v>903</v>
      </c>
      <c r="D30" s="72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4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24</v>
      </c>
      <c r="AK30" s="5">
        <f t="shared" si="2"/>
        <v>1</v>
      </c>
      <c r="AL30" s="41">
        <f>AI30</f>
        <v>10</v>
      </c>
      <c r="AM30" s="33">
        <f t="shared" si="3"/>
        <v>24</v>
      </c>
      <c r="AO30" s="22">
        <f t="shared" si="4"/>
        <v>0</v>
      </c>
      <c r="AP30">
        <f t="shared" si="5"/>
        <v>10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41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10</v>
      </c>
      <c r="BE30" s="22">
        <f t="shared" ref="BE30:BR30" si="47">BD30+LARGE($AO30:$BC30,BE$4)</f>
        <v>10</v>
      </c>
      <c r="BF30" s="22">
        <f t="shared" si="47"/>
        <v>10</v>
      </c>
      <c r="BG30" s="22">
        <f t="shared" si="47"/>
        <v>10</v>
      </c>
      <c r="BH30" s="22">
        <f t="shared" si="47"/>
        <v>10</v>
      </c>
      <c r="BI30" s="22">
        <f t="shared" si="47"/>
        <v>10</v>
      </c>
      <c r="BJ30" s="22">
        <f t="shared" si="47"/>
        <v>10</v>
      </c>
      <c r="BK30" s="22">
        <f t="shared" si="47"/>
        <v>10</v>
      </c>
      <c r="BL30" s="22">
        <f t="shared" si="47"/>
        <v>10</v>
      </c>
      <c r="BM30" s="22">
        <f t="shared" si="47"/>
        <v>10</v>
      </c>
      <c r="BN30" s="22">
        <f t="shared" si="47"/>
        <v>10</v>
      </c>
      <c r="BO30" s="22">
        <f t="shared" si="47"/>
        <v>10</v>
      </c>
      <c r="BP30" s="22">
        <f t="shared" si="47"/>
        <v>10</v>
      </c>
      <c r="BQ30" s="22">
        <f t="shared" si="47"/>
        <v>10</v>
      </c>
      <c r="BR30" s="22">
        <f t="shared" si="47"/>
        <v>10</v>
      </c>
    </row>
    <row r="31" spans="1:70" ht="16.5">
      <c r="A31" s="14" t="s">
        <v>7</v>
      </c>
      <c r="B31" s="32" t="s">
        <v>1354</v>
      </c>
      <c r="C31" s="32" t="s">
        <v>1764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>
        <v>7</v>
      </c>
      <c r="AD31" s="91"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ref="AL31:AL72" si="48">HLOOKUP($AL$2,$BD$4:$BR$72,ROW(A31)-3,FALSE)</f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41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724</v>
      </c>
      <c r="B32" s="32" t="s">
        <v>749</v>
      </c>
      <c r="C32" s="32" t="s">
        <v>1671</v>
      </c>
      <c r="D32" s="32" t="s">
        <v>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</v>
      </c>
      <c r="V32" s="105"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6</v>
      </c>
      <c r="AB32" s="91"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2</v>
      </c>
      <c r="AL32" s="41">
        <f t="shared" si="48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41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</v>
      </c>
      <c r="B33" s="32" t="s">
        <v>1732</v>
      </c>
      <c r="C33" s="32" t="s">
        <v>199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13</v>
      </c>
      <c r="AB33" s="91"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8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41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724</v>
      </c>
      <c r="B34" s="32" t="s">
        <v>1670</v>
      </c>
      <c r="C34" s="32" t="s">
        <v>1672</v>
      </c>
      <c r="D34" s="32" t="s">
        <v>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2</v>
      </c>
      <c r="V34" s="105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8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41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724</v>
      </c>
      <c r="B35" s="32" t="s">
        <v>154</v>
      </c>
      <c r="C35" s="32" t="s">
        <v>1673</v>
      </c>
      <c r="D35" s="32" t="s">
        <v>22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14</v>
      </c>
      <c r="V35" s="91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8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41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724</v>
      </c>
      <c r="B36" s="32" t="s">
        <v>1674</v>
      </c>
      <c r="C36" s="32" t="s">
        <v>1626</v>
      </c>
      <c r="D36" s="32" t="s">
        <v>22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16</v>
      </c>
      <c r="V36" s="91"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8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41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</v>
      </c>
      <c r="B37" s="32" t="s">
        <v>154</v>
      </c>
      <c r="C37" s="32" t="s">
        <v>1675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20</v>
      </c>
      <c r="V37" s="91"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1</v>
      </c>
      <c r="AL37" s="41">
        <f t="shared" si="48"/>
        <v>0</v>
      </c>
      <c r="AM37" s="33" t="str">
        <f t="shared" ref="AM37:AM68" si="58">IF(AL37&lt;&gt;0,RANK(AL37,$AL$5:$AL$72),"")</f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14" t="s">
        <v>7</v>
      </c>
      <c r="B38" s="32" t="s">
        <v>201</v>
      </c>
      <c r="C38" s="32" t="s">
        <v>1566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>
        <v>12</v>
      </c>
      <c r="T38" s="91"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0</v>
      </c>
      <c r="AJ38" s="3" t="str">
        <f t="shared" si="56"/>
        <v/>
      </c>
      <c r="AK38" s="5">
        <f t="shared" si="57"/>
        <v>1</v>
      </c>
      <c r="AL38" s="41">
        <f t="shared" si="48"/>
        <v>0</v>
      </c>
      <c r="AM38" s="33" t="str">
        <f t="shared" si="58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</v>
      </c>
      <c r="B39" s="32" t="s">
        <v>1533</v>
      </c>
      <c r="C39" s="32" t="s">
        <v>1534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12</v>
      </c>
      <c r="R39" s="2"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0</v>
      </c>
      <c r="AJ39" s="3" t="str">
        <f t="shared" si="56"/>
        <v/>
      </c>
      <c r="AK39" s="5">
        <f t="shared" si="57"/>
        <v>1</v>
      </c>
      <c r="AL39" s="41">
        <f t="shared" si="48"/>
        <v>0</v>
      </c>
      <c r="AM39" s="33" t="str">
        <f t="shared" si="58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72"/>
      <c r="B40" s="72" t="s">
        <v>1079</v>
      </c>
      <c r="C40" s="72" t="s">
        <v>384</v>
      </c>
      <c r="D40" s="7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4</v>
      </c>
      <c r="J40" s="2"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0</v>
      </c>
      <c r="AJ40" s="3" t="str">
        <f t="shared" si="56"/>
        <v/>
      </c>
      <c r="AK40" s="5">
        <f t="shared" si="57"/>
        <v>1</v>
      </c>
      <c r="AL40" s="41">
        <f t="shared" si="48"/>
        <v>0</v>
      </c>
      <c r="AM40" s="33" t="str">
        <f t="shared" si="58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72"/>
      <c r="B41" s="72" t="s">
        <v>477</v>
      </c>
      <c r="C41" s="72" t="s">
        <v>391</v>
      </c>
      <c r="D41" s="7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4</v>
      </c>
      <c r="J41" s="2"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0</v>
      </c>
      <c r="AJ41" s="3" t="str">
        <f t="shared" si="56"/>
        <v/>
      </c>
      <c r="AK41" s="5">
        <f t="shared" si="57"/>
        <v>1</v>
      </c>
      <c r="AL41" s="41">
        <f t="shared" si="48"/>
        <v>0</v>
      </c>
      <c r="AM41" s="33" t="str">
        <f t="shared" si="58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81" t="s">
        <v>898</v>
      </c>
      <c r="B42" s="72" t="s">
        <v>899</v>
      </c>
      <c r="C42" s="72" t="s">
        <v>900</v>
      </c>
      <c r="D42" s="72" t="s">
        <v>219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0</v>
      </c>
      <c r="AJ42" s="3" t="str">
        <f t="shared" si="56"/>
        <v/>
      </c>
      <c r="AK42" s="5">
        <f t="shared" si="57"/>
        <v>0</v>
      </c>
      <c r="AL42" s="41">
        <f t="shared" si="48"/>
        <v>0</v>
      </c>
      <c r="AM42" s="33" t="str">
        <f t="shared" si="58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72"/>
      <c r="B43" s="72" t="s">
        <v>1050</v>
      </c>
      <c r="C43" s="72" t="s">
        <v>1051</v>
      </c>
      <c r="D43" s="7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>
        <v>3</v>
      </c>
      <c r="H43" s="2"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0</v>
      </c>
      <c r="AJ43" s="3" t="str">
        <f t="shared" si="56"/>
        <v/>
      </c>
      <c r="AK43" s="5">
        <f t="shared" si="57"/>
        <v>1</v>
      </c>
      <c r="AL43" s="41">
        <f t="shared" si="48"/>
        <v>0</v>
      </c>
      <c r="AM43" s="33" t="str">
        <f t="shared" si="58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80" t="s">
        <v>1160</v>
      </c>
      <c r="B44" s="32" t="s">
        <v>457</v>
      </c>
      <c r="C44" s="32" t="s">
        <v>1161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0</v>
      </c>
      <c r="AJ44" s="3" t="str">
        <f t="shared" si="56"/>
        <v/>
      </c>
      <c r="AK44" s="5">
        <f t="shared" si="57"/>
        <v>0</v>
      </c>
      <c r="AL44" s="41">
        <f t="shared" si="48"/>
        <v>0</v>
      </c>
      <c r="AM44" s="33" t="str">
        <f t="shared" si="58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80" t="s">
        <v>1162</v>
      </c>
      <c r="B45" s="32" t="s">
        <v>1163</v>
      </c>
      <c r="C45" s="32" t="s">
        <v>1164</v>
      </c>
      <c r="D45" s="32" t="s">
        <v>18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0</v>
      </c>
      <c r="AJ45" s="3" t="str">
        <f t="shared" si="56"/>
        <v/>
      </c>
      <c r="AK45" s="5">
        <f t="shared" si="57"/>
        <v>0</v>
      </c>
      <c r="AL45" s="41">
        <f t="shared" si="48"/>
        <v>0</v>
      </c>
      <c r="AM45" s="33" t="str">
        <f t="shared" si="58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80" t="s">
        <v>1165</v>
      </c>
      <c r="B46" s="32" t="s">
        <v>1166</v>
      </c>
      <c r="C46" s="32" t="s">
        <v>741</v>
      </c>
      <c r="D46" s="32" t="s">
        <v>42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0</v>
      </c>
      <c r="AJ46" s="3" t="str">
        <f t="shared" si="56"/>
        <v/>
      </c>
      <c r="AK46" s="5">
        <f t="shared" si="57"/>
        <v>0</v>
      </c>
      <c r="AL46" s="41">
        <f t="shared" si="48"/>
        <v>0</v>
      </c>
      <c r="AM46" s="33" t="str">
        <f t="shared" si="58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80" t="s">
        <v>1167</v>
      </c>
      <c r="B47" s="32" t="s">
        <v>1168</v>
      </c>
      <c r="C47" s="32" t="s">
        <v>1169</v>
      </c>
      <c r="D47" s="32" t="s">
        <v>21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0</v>
      </c>
      <c r="AJ47" s="3" t="str">
        <f t="shared" si="56"/>
        <v/>
      </c>
      <c r="AK47" s="5">
        <f t="shared" si="57"/>
        <v>0</v>
      </c>
      <c r="AL47" s="41">
        <f t="shared" si="48"/>
        <v>0</v>
      </c>
      <c r="AM47" s="33" t="str">
        <f t="shared" si="58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80" t="s">
        <v>1173</v>
      </c>
      <c r="B48" s="32" t="s">
        <v>1170</v>
      </c>
      <c r="C48" s="32" t="s">
        <v>1171</v>
      </c>
      <c r="D48" s="32" t="s">
        <v>21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0</v>
      </c>
      <c r="AJ48" s="3" t="str">
        <f t="shared" si="56"/>
        <v/>
      </c>
      <c r="AK48" s="5">
        <f t="shared" si="57"/>
        <v>0</v>
      </c>
      <c r="AL48" s="41">
        <f t="shared" si="48"/>
        <v>0</v>
      </c>
      <c r="AM48" s="33" t="str">
        <f t="shared" si="58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0" t="s">
        <v>1173</v>
      </c>
      <c r="B49" s="32" t="s">
        <v>1172</v>
      </c>
      <c r="C49" s="32" t="s">
        <v>1171</v>
      </c>
      <c r="D49" s="32" t="s">
        <v>21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0</v>
      </c>
      <c r="AJ49" s="3" t="str">
        <f t="shared" si="56"/>
        <v/>
      </c>
      <c r="AK49" s="5">
        <f t="shared" si="57"/>
        <v>0</v>
      </c>
      <c r="AL49" s="41">
        <f t="shared" si="48"/>
        <v>0</v>
      </c>
      <c r="AM49" s="33" t="str">
        <f t="shared" si="58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80" t="s">
        <v>1178</v>
      </c>
      <c r="B50" s="32" t="s">
        <v>1183</v>
      </c>
      <c r="C50" s="32" t="s">
        <v>1184</v>
      </c>
      <c r="D50" s="32" t="s">
        <v>18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0</v>
      </c>
      <c r="AJ50" s="3" t="str">
        <f t="shared" si="56"/>
        <v/>
      </c>
      <c r="AK50" s="5">
        <f t="shared" si="57"/>
        <v>0</v>
      </c>
      <c r="AL50" s="41">
        <f t="shared" si="48"/>
        <v>0</v>
      </c>
      <c r="AM50" s="33" t="str">
        <f t="shared" si="58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80" t="s">
        <v>1179</v>
      </c>
      <c r="B51" s="32" t="s">
        <v>559</v>
      </c>
      <c r="C51" s="32" t="s">
        <v>1185</v>
      </c>
      <c r="D51" s="32" t="s">
        <v>1176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0</v>
      </c>
      <c r="AJ51" s="3" t="str">
        <f t="shared" si="56"/>
        <v/>
      </c>
      <c r="AK51" s="5">
        <f t="shared" si="57"/>
        <v>0</v>
      </c>
      <c r="AL51" s="41">
        <f t="shared" si="48"/>
        <v>0</v>
      </c>
      <c r="AM51" s="33" t="str">
        <f t="shared" si="58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80" t="s">
        <v>1180</v>
      </c>
      <c r="B52" s="32" t="s">
        <v>1182</v>
      </c>
      <c r="C52" s="32" t="s">
        <v>1186</v>
      </c>
      <c r="D52" s="32" t="s">
        <v>1177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0</v>
      </c>
      <c r="AJ52" s="3" t="str">
        <f t="shared" si="56"/>
        <v/>
      </c>
      <c r="AK52" s="5">
        <f t="shared" si="57"/>
        <v>0</v>
      </c>
      <c r="AL52" s="41">
        <f t="shared" si="48"/>
        <v>0</v>
      </c>
      <c r="AM52" s="33" t="str">
        <f t="shared" si="58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0</v>
      </c>
      <c r="AJ53" s="3" t="str">
        <f t="shared" si="56"/>
        <v/>
      </c>
      <c r="AK53" s="5">
        <f t="shared" si="57"/>
        <v>0</v>
      </c>
      <c r="AL53" s="41">
        <f t="shared" si="48"/>
        <v>0</v>
      </c>
      <c r="AM53" s="33" t="str">
        <f t="shared" si="58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0</v>
      </c>
      <c r="AJ54" s="3" t="str">
        <f t="shared" si="56"/>
        <v/>
      </c>
      <c r="AK54" s="5">
        <f t="shared" si="57"/>
        <v>0</v>
      </c>
      <c r="AL54" s="41">
        <f t="shared" si="48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0</v>
      </c>
      <c r="AL55" s="41">
        <f t="shared" si="48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0</v>
      </c>
      <c r="AL56" s="41">
        <f t="shared" si="48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0</v>
      </c>
      <c r="AL57" s="41">
        <f t="shared" si="48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0</v>
      </c>
      <c r="AL58" s="41">
        <f t="shared" si="48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0</v>
      </c>
      <c r="AL59" s="41">
        <f t="shared" si="48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0</v>
      </c>
      <c r="AL60" s="41">
        <f t="shared" si="48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0</v>
      </c>
      <c r="AL61" s="41">
        <f t="shared" si="48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0</v>
      </c>
      <c r="AL62" s="41">
        <f t="shared" si="48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0</v>
      </c>
      <c r="AL63" s="41">
        <f t="shared" si="48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0</v>
      </c>
      <c r="AL64" s="41">
        <f t="shared" si="48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0</v>
      </c>
      <c r="AL65" s="41">
        <f t="shared" si="48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0</v>
      </c>
      <c r="AL66" s="41">
        <f t="shared" si="48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0</v>
      </c>
      <c r="AL67" s="41">
        <f t="shared" si="48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0</v>
      </c>
      <c r="AL68" s="41">
        <f t="shared" si="48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7"/>
        <v>0</v>
      </c>
      <c r="AL69" s="41">
        <f t="shared" si="48"/>
        <v>0</v>
      </c>
      <c r="AM69" s="33" t="str">
        <f t="shared" ref="AM69:AM72" si="109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7"/>
        <v>0</v>
      </c>
      <c r="AL70" s="41">
        <f t="shared" si="48"/>
        <v>0</v>
      </c>
      <c r="AM70" s="33" t="str">
        <f t="shared" si="109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7"/>
        <v>0</v>
      </c>
      <c r="AL71" s="41">
        <f t="shared" si="48"/>
        <v>0</v>
      </c>
      <c r="AM71" s="33" t="str">
        <f t="shared" si="109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7"/>
        <v>0</v>
      </c>
      <c r="AL72" s="41">
        <f t="shared" si="48"/>
        <v>0</v>
      </c>
      <c r="AM72" s="33" t="str">
        <f t="shared" si="109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2">
    <sortCondition ref="AM4:AM72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239"/>
  <sheetViews>
    <sheetView topLeftCell="A3" zoomScaleNormal="100" workbookViewId="0">
      <pane xSplit="4" ySplit="1" topLeftCell="AD4" activePane="bottomRight" state="frozen"/>
      <selection activeCell="A3" sqref="A3"/>
      <selection pane="topRight" activeCell="E3" sqref="E3"/>
      <selection pane="bottomLeft" activeCell="A4" sqref="A4"/>
      <selection pane="bottomRight" activeCell="BS20" sqref="BS20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0" customWidth="1"/>
    <col min="14" max="14" width="6.36328125" style="90" bestFit="1" customWidth="1"/>
    <col min="15" max="15" width="3.6328125" bestFit="1" customWidth="1"/>
    <col min="16" max="16" width="7.36328125" customWidth="1"/>
    <col min="17" max="17" width="3.6328125" bestFit="1" customWidth="1"/>
    <col min="18" max="18" width="6.36328125" bestFit="1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59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32">
        <f>IF(Paramètres!K16&lt;&gt;"",Paramètres!K16,"")</f>
        <v>45571</v>
      </c>
      <c r="AF1" s="132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43" t="str">
        <f>IF(AE1&lt;&gt;"",Paramètres!L16,"")</f>
        <v>Cross Duathlon</v>
      </c>
      <c r="AF2" s="144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Paramètres!T6</f>
        <v>8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839</v>
      </c>
      <c r="B5" s="72" t="s">
        <v>840</v>
      </c>
      <c r="C5" s="72" t="s">
        <v>459</v>
      </c>
      <c r="D5" s="72" t="s">
        <v>42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LIGUE")),"",COUNTIFS($D$5:$D$71,"&lt;&gt;"&amp;"",$D$5:$D$71,"&lt;&gt;"&amp;"NL",$D$5:$D$71,"&lt;&gt;"&amp;"HORS LIGUE",E$5:E$71,"&lt;"&amp;E5)+1),Paramètres!$B$3:$C$56,2,FALSE)*Paramètres!$N$3))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LIGUE")),"",COUNTIFS($D$5:$D$71,"&lt;&gt;"&amp;"",$D$5:$D$71,"&lt;&gt;"&amp;"NL",$D$5:$D$71,"&lt;&gt;"&amp;"HORS LIGUE",G$5:G$71,"&lt;"&amp;G5)+1),Paramètres!$B$3:$C$56,2,FALSE)*Paramètres!$N$4))</f>
        <v>0</v>
      </c>
      <c r="I5" s="36">
        <v>6</v>
      </c>
      <c r="J5" s="2">
        <v>10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LIGUE")),"",COUNTIFS($D$5:$D$71,"&lt;&gt;"&amp;"",$D$5:$D$71,"&lt;&gt;"&amp;"NL",$D$5:$D$71,"&lt;&gt;"&amp;"HORS LIGUE",K$5:K$71,"&lt;"&amp;K5)+1),Paramètres!$B$3:$C$56,2,FALSE)*Paramètres!$N$6))</f>
        <v>0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LIGUE")),"",COUNTIFS($D$5:$D$71,"&lt;&gt;"&amp;"",$D$5:$D$71,"&lt;&gt;"&amp;"NL",$D$5:$D$71,"&lt;&gt;"&amp;"HORS LIGUE",M$5:M$71,"&lt;"&amp;M5)+1),Paramètres!$B$3:$C$56,2,FALSE)*Paramètres!$N$7))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LIGUE")),"",COUNTIFS($D$5:$D$71,"&lt;&gt;"&amp;"",$D$5:$D$71,"&lt;&gt;"&amp;"NL",$D$5:$D$71,"&lt;&gt;"&amp;"HORS LIGUE",O$5:O$71,"&lt;"&amp;O5)+1),Paramètres!$B$3:$C$56,2,FALSE)*Paramètres!$N$8))</f>
        <v>0</v>
      </c>
      <c r="Q5" s="46">
        <v>6</v>
      </c>
      <c r="R5" s="61">
        <v>31</v>
      </c>
      <c r="S5" s="46">
        <v>5</v>
      </c>
      <c r="T5" s="61">
        <v>20</v>
      </c>
      <c r="U5" s="46">
        <v>2</v>
      </c>
      <c r="V5" s="61">
        <v>65</v>
      </c>
      <c r="W5" s="46">
        <v>1</v>
      </c>
      <c r="X5" s="61">
        <v>70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LIGUE")),"",COUNTIFS($D$5:$D$71,"&lt;&gt;"&amp;"",$D$5:$D$71,"&lt;&gt;"&amp;"NL",$D$5:$D$71,"&lt;&gt;"&amp;"HORS LIGUE",Y$5:Y$71,"&lt;"&amp;Y5)+1),Paramètres!$B$3:$C$56,2,FALSE)*Paramètres!$N$13))</f>
        <v>0</v>
      </c>
      <c r="AA5" s="46">
        <v>1</v>
      </c>
      <c r="AB5" s="61">
        <v>70</v>
      </c>
      <c r="AC5" s="46">
        <v>2</v>
      </c>
      <c r="AD5" s="61">
        <v>35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LIGUE")),"",COUNTIFS($D$5:$D$71,"&lt;&gt;"&amp;"",$D$5:$D$71,"&lt;&gt;"&amp;"NL",$D$5:$D$71,"&lt;&gt;"&amp;"HORS LIGUE",AE$5:AE$71,"&lt;"&amp;AE5)+1),Paramètres!$B$3:$C$56,2,FALSE)*Paramètres!$N$16))</f>
        <v>0</v>
      </c>
      <c r="AG5" s="46">
        <v>2</v>
      </c>
      <c r="AH5" s="2">
        <v>55</v>
      </c>
      <c r="AI5" s="40">
        <f t="shared" ref="AI5:AI68" si="0">F5+H5+J5+L5+N5+P5+R5+T5+V5+X5+Z5+AB5+AD5+AF5+AH5</f>
        <v>356</v>
      </c>
      <c r="AJ5" s="3">
        <f t="shared" ref="AJ5:AJ68" si="1">IF(AI5&lt;&gt;0,RANK(AI5,$AI$5:$AI$71),"")</f>
        <v>1</v>
      </c>
      <c r="AK5" s="107">
        <f t="shared" ref="AK5:AK68" si="2">COUNTA(E5,G5,I5,K5,M5,O5,Q5,S5,U5,W5,Y5,AA5,AC5,AE5,AG5)</f>
        <v>8</v>
      </c>
      <c r="AL5" s="41">
        <f>AI5</f>
        <v>356</v>
      </c>
      <c r="AM5" s="33">
        <f t="shared" ref="AM5:AM68" si="3">IF(AL5&lt;&gt;0,RANK(AL5,$AL$5:$AL$71),"")</f>
        <v>1</v>
      </c>
      <c r="AO5" s="22">
        <f t="shared" ref="AO5:AO35" si="4">F5</f>
        <v>0</v>
      </c>
      <c r="AP5">
        <f t="shared" ref="AP5:AP35" si="5">H5</f>
        <v>0</v>
      </c>
      <c r="AQ5">
        <f t="shared" ref="AQ5:AQ35" si="6">J5</f>
        <v>10</v>
      </c>
      <c r="AR5">
        <f t="shared" ref="AR5:AR35" si="7">L5</f>
        <v>0</v>
      </c>
      <c r="AS5">
        <f t="shared" ref="AS5:AS35" si="8">N5</f>
        <v>0</v>
      </c>
      <c r="AT5">
        <f t="shared" ref="AT5:AT35" si="9">P5</f>
        <v>0</v>
      </c>
      <c r="AU5">
        <f t="shared" ref="AU5:AU35" si="10">R5</f>
        <v>31</v>
      </c>
      <c r="AV5">
        <f t="shared" ref="AV5:AV35" si="11">T5</f>
        <v>20</v>
      </c>
      <c r="AW5">
        <f t="shared" ref="AW5:AW35" si="12">V5</f>
        <v>65</v>
      </c>
      <c r="AX5">
        <f t="shared" ref="AX5:AX35" si="13">X5</f>
        <v>70</v>
      </c>
      <c r="AY5">
        <f t="shared" ref="AY5:AY35" si="14">Z5</f>
        <v>0</v>
      </c>
      <c r="AZ5">
        <f t="shared" ref="AZ5:AZ35" si="15">AB5</f>
        <v>70</v>
      </c>
      <c r="BA5">
        <f t="shared" ref="BA5:BA35" si="16">AD5</f>
        <v>35</v>
      </c>
      <c r="BB5">
        <f t="shared" ref="BB5:BB35" si="17">AF5</f>
        <v>0</v>
      </c>
      <c r="BC5">
        <f t="shared" ref="BC5:BC35" si="18">AH5</f>
        <v>55</v>
      </c>
      <c r="BD5">
        <f t="shared" ref="BD5:BD35" si="19">LARGE($AO5:$BC5,BD$4)</f>
        <v>70</v>
      </c>
      <c r="BE5" s="22">
        <f t="shared" ref="BE5:BR5" si="20">BD5+LARGE($AO5:$BC5,BE$4)</f>
        <v>140</v>
      </c>
      <c r="BF5" s="22">
        <f t="shared" si="20"/>
        <v>205</v>
      </c>
      <c r="BG5" s="22">
        <f t="shared" si="20"/>
        <v>260</v>
      </c>
      <c r="BH5" s="22">
        <f t="shared" si="20"/>
        <v>295</v>
      </c>
      <c r="BI5" s="22">
        <f t="shared" si="20"/>
        <v>326</v>
      </c>
      <c r="BJ5" s="22">
        <f t="shared" si="20"/>
        <v>346</v>
      </c>
      <c r="BK5" s="22">
        <f t="shared" si="20"/>
        <v>356</v>
      </c>
      <c r="BL5" s="22">
        <f t="shared" si="20"/>
        <v>356</v>
      </c>
      <c r="BM5" s="22">
        <f t="shared" si="20"/>
        <v>356</v>
      </c>
      <c r="BN5" s="22">
        <f t="shared" si="20"/>
        <v>356</v>
      </c>
      <c r="BO5" s="22">
        <f t="shared" si="20"/>
        <v>356</v>
      </c>
      <c r="BP5" s="22">
        <f t="shared" si="20"/>
        <v>356</v>
      </c>
      <c r="BQ5" s="22">
        <f t="shared" si="20"/>
        <v>356</v>
      </c>
      <c r="BR5" s="22">
        <f t="shared" si="20"/>
        <v>356</v>
      </c>
    </row>
    <row r="6" spans="1:70" ht="16.5">
      <c r="A6" s="81" t="s">
        <v>854</v>
      </c>
      <c r="B6" s="72" t="s">
        <v>199</v>
      </c>
      <c r="C6" s="72" t="s">
        <v>827</v>
      </c>
      <c r="D6" s="72" t="s">
        <v>42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LIGUE")),"",COUNTIFS($D$5:$D$71,"&lt;&gt;"&amp;"",$D$5:$D$71,"&lt;&gt;"&amp;"NL",$D$5:$D$71,"&lt;&gt;"&amp;"HORS LIGUE",E$5:E$71,"&lt;"&amp;E6)+1),Paramètres!$B$3:$C$56,2,FALSE)*Paramètres!$N$3))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LIGUE")),"",COUNTIFS($D$5:$D$71,"&lt;&gt;"&amp;"",$D$5:$D$71,"&lt;&gt;"&amp;"NL",$D$5:$D$71,"&lt;&gt;"&amp;"HORS LIGUE",G$5:G$71,"&lt;"&amp;G6)+1),Paramètres!$B$3:$C$56,2,FALSE)*Paramètres!$N$4))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LIGUE")),"",COUNTIFS($D$5:$D$71,"&lt;&gt;"&amp;"",$D$5:$D$71,"&lt;&gt;"&amp;"NL",$D$5:$D$71,"&lt;&gt;"&amp;"HORS LIGUE",K$5:K$71,"&lt;"&amp;K6)+1),Paramètres!$B$3:$C$56,2,FALSE)*Paramètres!$N$6))</f>
        <v>0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LIGUE")),"",COUNTIFS($D$5:$D$71,"&lt;&gt;"&amp;"",$D$5:$D$71,"&lt;&gt;"&amp;"NL",$D$5:$D$71,"&lt;&gt;"&amp;"HORS LIGUE",M$5:M$71,"&lt;"&amp;M6)+1),Paramètres!$B$3:$C$56,2,FALSE)*Paramètres!$N$7))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LIGUE")),"",COUNTIFS($D$5:$D$71,"&lt;&gt;"&amp;"",$D$5:$D$71,"&lt;&gt;"&amp;"NL",$D$5:$D$71,"&lt;&gt;"&amp;"HORS LIGUE",O$5:O$71,"&lt;"&amp;O6)+1),Paramètres!$B$3:$C$56,2,FALSE)*Paramètres!$N$8))</f>
        <v>0</v>
      </c>
      <c r="Q6" s="46">
        <v>5</v>
      </c>
      <c r="R6" s="61">
        <v>35</v>
      </c>
      <c r="S6" s="46">
        <v>1</v>
      </c>
      <c r="T6" s="61">
        <v>70</v>
      </c>
      <c r="U6" s="46">
        <v>4</v>
      </c>
      <c r="V6" s="61">
        <v>40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LIGUE")),"",COUNTIFS($D$5:$D$71,"&lt;&gt;"&amp;"",$D$5:$D$71,"&lt;&gt;"&amp;"NL",$D$5:$D$71,"&lt;&gt;"&amp;"HORS LIGUE",W$5:W$71,"&lt;"&amp;W6)+1),Paramètres!$B$3:$C$56,2,FALSE)*Paramètres!$N$12))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LIGUE")),"",COUNTIFS($D$5:$D$71,"&lt;&gt;"&amp;"",$D$5:$D$71,"&lt;&gt;"&amp;"NL",$D$5:$D$71,"&lt;&gt;"&amp;"HORS LIGUE",Y$5:Y$71,"&lt;"&amp;Y6)+1),Paramètres!$B$3:$C$56,2,FALSE)*Paramètres!$N$13))</f>
        <v>0</v>
      </c>
      <c r="AA6" s="46">
        <v>2</v>
      </c>
      <c r="AB6" s="61">
        <v>50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LIGUE")),"",COUNTIFS($D$5:$D$71,"&lt;&gt;"&amp;"",$D$5:$D$71,"&lt;&gt;"&amp;"NL",$D$5:$D$71,"&lt;&gt;"&amp;"HORS LIGUE",AC$5:AC$71,"&lt;"&amp;AC6)+1),Paramètres!$B$3:$C$56,2,FALSE)*Paramètres!$N$15))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LIGUE")),"",COUNTIFS($D$5:$D$71,"&lt;&gt;"&amp;"",$D$5:$D$71,"&lt;&gt;"&amp;"NL",$D$5:$D$71,"&lt;&gt;"&amp;"HORS LIGUE",AE$5:AE$71,"&lt;"&amp;AE6)+1),Paramètres!$B$3:$C$56,2,FALSE)*Paramètres!$N$16))</f>
        <v>0</v>
      </c>
      <c r="AG6" s="46">
        <v>2</v>
      </c>
      <c r="AH6" s="2">
        <v>55</v>
      </c>
      <c r="AI6" s="40">
        <f t="shared" si="0"/>
        <v>305</v>
      </c>
      <c r="AJ6" s="3">
        <f t="shared" si="1"/>
        <v>2</v>
      </c>
      <c r="AK6" s="5">
        <f t="shared" si="2"/>
        <v>6</v>
      </c>
      <c r="AL6" s="41">
        <f>AI6</f>
        <v>305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0</v>
      </c>
      <c r="AS6">
        <f t="shared" si="8"/>
        <v>0</v>
      </c>
      <c r="AT6">
        <f t="shared" si="9"/>
        <v>0</v>
      </c>
      <c r="AU6">
        <f t="shared" si="10"/>
        <v>35</v>
      </c>
      <c r="AV6">
        <f t="shared" si="11"/>
        <v>70</v>
      </c>
      <c r="AW6">
        <f t="shared" si="12"/>
        <v>40</v>
      </c>
      <c r="AX6">
        <f t="shared" si="13"/>
        <v>0</v>
      </c>
      <c r="AY6">
        <f t="shared" si="14"/>
        <v>0</v>
      </c>
      <c r="AZ6">
        <f t="shared" si="15"/>
        <v>50</v>
      </c>
      <c r="BA6">
        <f t="shared" si="16"/>
        <v>0</v>
      </c>
      <c r="BB6">
        <f t="shared" si="17"/>
        <v>0</v>
      </c>
      <c r="BC6">
        <f t="shared" si="18"/>
        <v>55</v>
      </c>
      <c r="BD6">
        <f t="shared" si="19"/>
        <v>70</v>
      </c>
      <c r="BE6" s="22">
        <f t="shared" ref="BE6:BR6" si="21">BD6+LARGE($AO6:$BC6,BE$4)</f>
        <v>125</v>
      </c>
      <c r="BF6" s="22">
        <f t="shared" si="21"/>
        <v>180</v>
      </c>
      <c r="BG6" s="22">
        <f t="shared" si="21"/>
        <v>230</v>
      </c>
      <c r="BH6" s="22">
        <f t="shared" si="21"/>
        <v>270</v>
      </c>
      <c r="BI6" s="22">
        <f t="shared" si="21"/>
        <v>305</v>
      </c>
      <c r="BJ6" s="22">
        <f t="shared" si="21"/>
        <v>305</v>
      </c>
      <c r="BK6" s="22">
        <f t="shared" si="21"/>
        <v>305</v>
      </c>
      <c r="BL6" s="22">
        <f t="shared" si="21"/>
        <v>305</v>
      </c>
      <c r="BM6" s="22">
        <f t="shared" si="21"/>
        <v>305</v>
      </c>
      <c r="BN6" s="22">
        <f t="shared" si="21"/>
        <v>305</v>
      </c>
      <c r="BO6" s="22">
        <f t="shared" si="21"/>
        <v>305</v>
      </c>
      <c r="BP6" s="22">
        <f t="shared" si="21"/>
        <v>305</v>
      </c>
      <c r="BQ6" s="22">
        <f t="shared" si="21"/>
        <v>305</v>
      </c>
      <c r="BR6" s="22">
        <f t="shared" si="21"/>
        <v>305</v>
      </c>
    </row>
    <row r="7" spans="1:70" ht="16.5">
      <c r="A7" s="81" t="s">
        <v>841</v>
      </c>
      <c r="B7" s="72" t="s">
        <v>310</v>
      </c>
      <c r="C7" s="72" t="s">
        <v>842</v>
      </c>
      <c r="D7" s="72" t="s">
        <v>20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LIGUE")),"",COUNTIFS($D$5:$D$71,"&lt;&gt;"&amp;"",$D$5:$D$71,"&lt;&gt;"&amp;"NL",$D$5:$D$71,"&lt;&gt;"&amp;"HORS LIGUE",E$5:E$71,"&lt;"&amp;E7)+1),Paramètres!$B$3:$C$56,2,FALSE)*Paramètres!$N$3))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LIGUE")),"",COUNTIFS($D$5:$D$71,"&lt;&gt;"&amp;"",$D$5:$D$71,"&lt;&gt;"&amp;"NL",$D$5:$D$71,"&lt;&gt;"&amp;"HORS LIGUE",I$5:I$71,"&lt;"&amp;I7)+1),Paramètres!$B$3:$C$56,2,FALSE)*Paramètres!$N$5))</f>
        <v>0</v>
      </c>
      <c r="K7" s="4">
        <v>8</v>
      </c>
      <c r="L7" s="2">
        <v>12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LIGUE")),"",COUNTIFS($D$5:$D$71,"&lt;&gt;"&amp;"",$D$5:$D$71,"&lt;&gt;"&amp;"NL",$D$5:$D$71,"&lt;&gt;"&amp;"HORS LIGUE",M$5:M$71,"&lt;"&amp;M7)+1),Paramètres!$B$3:$C$56,2,FALSE)*Paramètres!$N$7))</f>
        <v>0</v>
      </c>
      <c r="O7" s="46">
        <v>9</v>
      </c>
      <c r="P7" s="2">
        <v>12</v>
      </c>
      <c r="Q7" s="46">
        <v>15</v>
      </c>
      <c r="R7" s="61">
        <v>15</v>
      </c>
      <c r="S7" s="46">
        <v>6</v>
      </c>
      <c r="T7" s="61">
        <v>16</v>
      </c>
      <c r="U7" s="46">
        <v>1</v>
      </c>
      <c r="V7" s="61">
        <v>85</v>
      </c>
      <c r="W7" s="46">
        <v>2</v>
      </c>
      <c r="X7" s="61">
        <v>50</v>
      </c>
      <c r="Y7" s="46">
        <v>3</v>
      </c>
      <c r="Z7" s="2">
        <v>35</v>
      </c>
      <c r="AA7" s="46"/>
      <c r="AB7" s="65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LIGUE")),"",COUNTIFS($D$5:$D$71,"&lt;&gt;"&amp;"",$D$5:$D$71,"&lt;&gt;"&amp;"NL",$D$5:$D$71,"&lt;&gt;"&amp;"HORS LIGUE",AA$5:AA$71,"&lt;"&amp;AA7)+1),Paramètres!$B$3:$C$56,2,FALSE)*Paramètres!$N$14))</f>
        <v>0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LIGUE")),"",COUNTIFS($D$5:$D$71,"&lt;&gt;"&amp;"",$D$5:$D$71,"&lt;&gt;"&amp;"NL",$D$5:$D$71,"&lt;&gt;"&amp;"HORS LIGUE",AC$5:AC$71,"&lt;"&amp;AC7)+1),Paramètres!$B$3:$C$56,2,FALSE)*Paramètres!$N$15))</f>
        <v>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LIGUE")),"",COUNTIFS($D$5:$D$71,"&lt;&gt;"&amp;"",$D$5:$D$71,"&lt;&gt;"&amp;"NL",$D$5:$D$71,"&lt;&gt;"&amp;"HORS LIGUE",AE$5:AE$71,"&lt;"&amp;AE7)+1),Paramètres!$B$3:$C$56,2,FALSE)*Paramètres!$N$16))</f>
        <v>0</v>
      </c>
      <c r="AG7" s="46">
        <v>8</v>
      </c>
      <c r="AH7" s="121">
        <v>10</v>
      </c>
      <c r="AI7" s="40">
        <f t="shared" si="0"/>
        <v>290</v>
      </c>
      <c r="AJ7" s="3">
        <f t="shared" si="1"/>
        <v>3</v>
      </c>
      <c r="AK7" s="107">
        <f t="shared" si="2"/>
        <v>9</v>
      </c>
      <c r="AL7" s="41">
        <f>AI7-AH7</f>
        <v>280</v>
      </c>
      <c r="AM7" s="33">
        <f t="shared" si="3"/>
        <v>3</v>
      </c>
      <c r="AO7" s="22">
        <f t="shared" si="4"/>
        <v>0</v>
      </c>
      <c r="AP7">
        <f t="shared" si="5"/>
        <v>55</v>
      </c>
      <c r="AQ7">
        <f t="shared" si="6"/>
        <v>0</v>
      </c>
      <c r="AR7">
        <f t="shared" si="7"/>
        <v>12</v>
      </c>
      <c r="AS7">
        <f t="shared" si="8"/>
        <v>0</v>
      </c>
      <c r="AT7">
        <f t="shared" si="9"/>
        <v>12</v>
      </c>
      <c r="AU7">
        <f t="shared" si="10"/>
        <v>15</v>
      </c>
      <c r="AV7">
        <f t="shared" si="11"/>
        <v>16</v>
      </c>
      <c r="AW7">
        <f t="shared" si="12"/>
        <v>85</v>
      </c>
      <c r="AX7">
        <f t="shared" si="13"/>
        <v>50</v>
      </c>
      <c r="AY7">
        <f t="shared" si="14"/>
        <v>35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10</v>
      </c>
      <c r="BD7">
        <f t="shared" si="19"/>
        <v>85</v>
      </c>
      <c r="BE7" s="22">
        <f t="shared" ref="BE7:BR7" si="22">BD7+LARGE($AO7:$BC7,BE$4)</f>
        <v>140</v>
      </c>
      <c r="BF7" s="22">
        <f t="shared" si="22"/>
        <v>190</v>
      </c>
      <c r="BG7" s="22">
        <f t="shared" si="22"/>
        <v>225</v>
      </c>
      <c r="BH7" s="22">
        <f t="shared" si="22"/>
        <v>241</v>
      </c>
      <c r="BI7" s="22">
        <f t="shared" si="22"/>
        <v>256</v>
      </c>
      <c r="BJ7" s="22">
        <f t="shared" si="22"/>
        <v>268</v>
      </c>
      <c r="BK7" s="22">
        <f t="shared" si="22"/>
        <v>280</v>
      </c>
      <c r="BL7" s="22">
        <f t="shared" si="22"/>
        <v>290</v>
      </c>
      <c r="BM7" s="22">
        <f t="shared" si="22"/>
        <v>290</v>
      </c>
      <c r="BN7" s="22">
        <f t="shared" si="22"/>
        <v>290</v>
      </c>
      <c r="BO7" s="22">
        <f t="shared" si="22"/>
        <v>290</v>
      </c>
      <c r="BP7" s="22">
        <f t="shared" si="22"/>
        <v>290</v>
      </c>
      <c r="BQ7" s="22">
        <f t="shared" si="22"/>
        <v>290</v>
      </c>
      <c r="BR7" s="22">
        <f t="shared" si="22"/>
        <v>290</v>
      </c>
    </row>
    <row r="8" spans="1:70" ht="16.5">
      <c r="A8" s="81" t="s">
        <v>878</v>
      </c>
      <c r="B8" s="72" t="s">
        <v>879</v>
      </c>
      <c r="C8" s="72" t="s">
        <v>396</v>
      </c>
      <c r="D8" s="72" t="s">
        <v>39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LIGUE")),"",COUNTIFS($D$5:$D$71,"&lt;&gt;"&amp;"",$D$5:$D$71,"&lt;&gt;"&amp;"NL",$D$5:$D$71,"&lt;&gt;"&amp;"HORS LIGUE",E$5:E$71,"&lt;"&amp;E8)+1),Paramètres!$B$3:$C$56,2,FALSE)*Paramètres!$N$3))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LIGUE")),"",COUNTIFS($D$5:$D$71,"&lt;&gt;"&amp;"",$D$5:$D$71,"&lt;&gt;"&amp;"NL",$D$5:$D$71,"&lt;&gt;"&amp;"HORS LIGUE",K$5:K$71,"&lt;"&amp;K8)+1),Paramètres!$B$3:$C$56,2,FALSE)*Paramètres!$N$6))</f>
        <v>0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LIGUE")),"",COUNTIFS($D$5:$D$71,"&lt;&gt;"&amp;"",$D$5:$D$71,"&lt;&gt;"&amp;"NL",$D$5:$D$71,"&lt;&gt;"&amp;"HORS LIGUE",M$5:M$71,"&lt;"&amp;M8)+1),Paramètres!$B$3:$C$56,2,FALSE)*Paramètres!$N$7))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LIGUE")),"",COUNTIFS($D$5:$D$71,"&lt;&gt;"&amp;"",$D$5:$D$71,"&lt;&gt;"&amp;"NL",$D$5:$D$71,"&lt;&gt;"&amp;"HORS LIGUE",O$5:O$71,"&lt;"&amp;O8)+1),Paramètres!$B$3:$C$56,2,FALSE)*Paramètres!$N$8))</f>
        <v>0</v>
      </c>
      <c r="Q8" s="46">
        <v>1</v>
      </c>
      <c r="R8" s="61">
        <v>85</v>
      </c>
      <c r="S8" s="46">
        <v>7</v>
      </c>
      <c r="T8" s="61">
        <v>14</v>
      </c>
      <c r="U8" s="46">
        <v>6</v>
      </c>
      <c r="V8" s="61">
        <v>31</v>
      </c>
      <c r="W8" s="46">
        <v>5</v>
      </c>
      <c r="X8" s="61">
        <v>20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LIGUE")),"",COUNTIFS($D$5:$D$71,"&lt;&gt;"&amp;"",$D$5:$D$71,"&lt;&gt;"&amp;"NL",$D$5:$D$71,"&lt;&gt;"&amp;"HORS LIGUE",Y$5:Y$71,"&lt;"&amp;Y8)+1),Paramètres!$B$3:$C$56,2,FALSE)*Paramètres!$N$13))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LIGUE")),"",COUNTIFS($D$5:$D$71,"&lt;&gt;"&amp;"",$D$5:$D$71,"&lt;&gt;"&amp;"NL",$D$5:$D$71,"&lt;&gt;"&amp;"HORS LIGUE",AA$5:AA$71,"&lt;"&amp;AA8)+1),Paramètres!$B$3:$C$56,2,FALSE)*Paramètres!$N$14))</f>
        <v>0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LIGUE")),"",COUNTIFS($D$5:$D$71,"&lt;&gt;"&amp;"",$D$5:$D$71,"&lt;&gt;"&amp;"NL",$D$5:$D$71,"&lt;&gt;"&amp;"HORS LIGUE",AC$5:AC$71,"&lt;"&amp;AC8)+1),Paramètres!$B$3:$C$56,2,FALSE)*Paramètres!$N$15))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LIGUE")),"",COUNTIFS($D$5:$D$71,"&lt;&gt;"&amp;"",$D$5:$D$71,"&lt;&gt;"&amp;"NL",$D$5:$D$71,"&lt;&gt;"&amp;"HORS LIGUE",AE$5:AE$71,"&lt;"&amp;AE8)+1),Paramètres!$B$3:$C$56,2,FALSE)*Paramètres!$N$16))</f>
        <v>0</v>
      </c>
      <c r="AG8" s="46">
        <v>3</v>
      </c>
      <c r="AH8" s="2">
        <v>35</v>
      </c>
      <c r="AI8" s="40">
        <f t="shared" si="0"/>
        <v>275</v>
      </c>
      <c r="AJ8" s="3">
        <f t="shared" si="1"/>
        <v>4</v>
      </c>
      <c r="AK8" s="5">
        <f t="shared" si="2"/>
        <v>7</v>
      </c>
      <c r="AL8" s="41">
        <f>AI8</f>
        <v>275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85</v>
      </c>
      <c r="AV8">
        <f t="shared" si="11"/>
        <v>14</v>
      </c>
      <c r="AW8">
        <f t="shared" si="12"/>
        <v>31</v>
      </c>
      <c r="AX8">
        <f t="shared" si="13"/>
        <v>20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35</v>
      </c>
      <c r="BD8">
        <f t="shared" si="19"/>
        <v>85</v>
      </c>
      <c r="BE8" s="22">
        <f t="shared" ref="BE8:BR8" si="23">BD8+LARGE($AO8:$BC8,BE$4)</f>
        <v>140</v>
      </c>
      <c r="BF8" s="22">
        <f t="shared" si="23"/>
        <v>175</v>
      </c>
      <c r="BG8" s="22">
        <f t="shared" si="23"/>
        <v>210</v>
      </c>
      <c r="BH8" s="22">
        <f t="shared" si="23"/>
        <v>241</v>
      </c>
      <c r="BI8" s="22">
        <f t="shared" si="23"/>
        <v>261</v>
      </c>
      <c r="BJ8" s="22">
        <f t="shared" si="23"/>
        <v>275</v>
      </c>
      <c r="BK8" s="22">
        <f t="shared" si="23"/>
        <v>275</v>
      </c>
      <c r="BL8" s="22">
        <f t="shared" si="23"/>
        <v>275</v>
      </c>
      <c r="BM8" s="22">
        <f t="shared" si="23"/>
        <v>275</v>
      </c>
      <c r="BN8" s="22">
        <f t="shared" si="23"/>
        <v>275</v>
      </c>
      <c r="BO8" s="22">
        <f t="shared" si="23"/>
        <v>275</v>
      </c>
      <c r="BP8" s="22">
        <f t="shared" si="23"/>
        <v>275</v>
      </c>
      <c r="BQ8" s="22">
        <f t="shared" si="23"/>
        <v>275</v>
      </c>
      <c r="BR8" s="22">
        <f t="shared" si="23"/>
        <v>275</v>
      </c>
    </row>
    <row r="9" spans="1:70" ht="16.5">
      <c r="A9" s="81" t="s">
        <v>851</v>
      </c>
      <c r="B9" s="72" t="s">
        <v>852</v>
      </c>
      <c r="C9" s="72" t="s">
        <v>853</v>
      </c>
      <c r="D9" s="72" t="s">
        <v>39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LIGUE")),"",COUNTIFS($D$5:$D$71,"&lt;&gt;"&amp;"",$D$5:$D$71,"&lt;&gt;"&amp;"NL",$D$5:$D$71,"&lt;&gt;"&amp;"HORS LIGUE",E$5:E$71,"&lt;"&amp;E9)+1),Paramètres!$B$3:$C$56,2,FALSE)*Paramètres!$N$3))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LIGUE")),"",COUNTIFS($D$5:$D$71,"&lt;&gt;"&amp;"",$D$5:$D$71,"&lt;&gt;"&amp;"NL",$D$5:$D$71,"&lt;&gt;"&amp;"HORS LIGUE",G$5:G$71,"&lt;"&amp;G9)+1),Paramètres!$B$3:$C$56,2,FALSE)*Paramètres!$N$4))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LIGUE")),"",COUNTIFS($D$5:$D$71,"&lt;&gt;"&amp;"",$D$5:$D$71,"&lt;&gt;"&amp;"NL",$D$5:$D$71,"&lt;&gt;"&amp;"HORS LIGUE",K$5:K$71,"&lt;"&amp;K9)+1),Paramètres!$B$3:$C$56,2,FALSE)*Paramètres!$N$6))</f>
        <v>0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LIGUE")),"",COUNTIFS($D$5:$D$71,"&lt;&gt;"&amp;"",$D$5:$D$71,"&lt;&gt;"&amp;"NL",$D$5:$D$71,"&lt;&gt;"&amp;"HORS LIGUE",M$5:M$71,"&lt;"&amp;M9)+1),Paramètres!$B$3:$C$56,2,FALSE)*Paramètres!$N$7))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LIGUE")),"",COUNTIFS($D$5:$D$71,"&lt;&gt;"&amp;"",$D$5:$D$71,"&lt;&gt;"&amp;"NL",$D$5:$D$71,"&lt;&gt;"&amp;"HORS LIGUE",O$5:O$71,"&lt;"&amp;O9)+1),Paramètres!$B$3:$C$56,2,FALSE)*Paramètres!$N$8))</f>
        <v>0</v>
      </c>
      <c r="Q9" s="46">
        <v>2</v>
      </c>
      <c r="R9" s="61">
        <v>65</v>
      </c>
      <c r="S9" s="46">
        <v>3</v>
      </c>
      <c r="T9" s="61">
        <v>35</v>
      </c>
      <c r="U9" s="46">
        <v>5</v>
      </c>
      <c r="V9" s="61">
        <v>35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LIGUE")),"",COUNTIFS($D$5:$D$71,"&lt;&gt;"&amp;"",$D$5:$D$71,"&lt;&gt;"&amp;"NL",$D$5:$D$71,"&lt;&gt;"&amp;"HORS LIGUE",W$5:W$71,"&lt;"&amp;W9)+1),Paramètres!$B$3:$C$56,2,FALSE)*Paramètres!$N$12))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LIGUE")),"",COUNTIFS($D$5:$D$71,"&lt;&gt;"&amp;"",$D$5:$D$71,"&lt;&gt;"&amp;"NL",$D$5:$D$71,"&lt;&gt;"&amp;"HORS LIGUE",Y$5:Y$71,"&lt;"&amp;Y9)+1),Paramètres!$B$3:$C$56,2,FALSE)*Paramètres!$N$13))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LIGUE")),"",COUNTIFS($D$5:$D$71,"&lt;&gt;"&amp;"",$D$5:$D$71,"&lt;&gt;"&amp;"NL",$D$5:$D$71,"&lt;&gt;"&amp;"HORS LIGUE",AA$5:AA$71,"&lt;"&amp;AA9)+1),Paramètres!$B$3:$C$56,2,FALSE)*Paramètres!$N$14))</f>
        <v>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LIGUE")),"",COUNTIFS($D$5:$D$71,"&lt;&gt;"&amp;"",$D$5:$D$71,"&lt;&gt;"&amp;"NL",$D$5:$D$71,"&lt;&gt;"&amp;"HORS LIGUE",AC$5:AC$71,"&lt;"&amp;AC9)+1),Paramètres!$B$3:$C$56,2,FALSE)*Paramètres!$N$15))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LIGUE")),"",COUNTIFS($D$5:$D$71,"&lt;&gt;"&amp;"",$D$5:$D$71,"&lt;&gt;"&amp;"NL",$D$5:$D$71,"&lt;&gt;"&amp;"HORS LIGUE",AE$5:AE$71,"&lt;"&amp;AE9)+1),Paramètres!$B$3:$C$56,2,FALSE)*Paramètres!$N$16))</f>
        <v>0</v>
      </c>
      <c r="AG9" s="46">
        <v>3</v>
      </c>
      <c r="AH9" s="2">
        <v>35</v>
      </c>
      <c r="AI9" s="40">
        <f t="shared" si="0"/>
        <v>205</v>
      </c>
      <c r="AJ9" s="3">
        <f t="shared" si="1"/>
        <v>6</v>
      </c>
      <c r="AK9" s="5">
        <f t="shared" si="2"/>
        <v>5</v>
      </c>
      <c r="AL9" s="41">
        <f>AI9</f>
        <v>205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0</v>
      </c>
      <c r="AS9">
        <f t="shared" si="8"/>
        <v>0</v>
      </c>
      <c r="AT9">
        <f t="shared" si="9"/>
        <v>0</v>
      </c>
      <c r="AU9">
        <f t="shared" si="10"/>
        <v>65</v>
      </c>
      <c r="AV9">
        <f t="shared" si="11"/>
        <v>35</v>
      </c>
      <c r="AW9">
        <f t="shared" si="12"/>
        <v>35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35</v>
      </c>
      <c r="BD9">
        <f t="shared" si="19"/>
        <v>65</v>
      </c>
      <c r="BE9" s="22">
        <f t="shared" ref="BE9:BR9" si="24">BD9+LARGE($AO9:$BC9,BE$4)</f>
        <v>100</v>
      </c>
      <c r="BF9" s="22">
        <f t="shared" si="24"/>
        <v>135</v>
      </c>
      <c r="BG9" s="22">
        <f t="shared" si="24"/>
        <v>170</v>
      </c>
      <c r="BH9" s="22">
        <f t="shared" si="24"/>
        <v>205</v>
      </c>
      <c r="BI9" s="22">
        <f t="shared" si="24"/>
        <v>205</v>
      </c>
      <c r="BJ9" s="22">
        <f t="shared" si="24"/>
        <v>205</v>
      </c>
      <c r="BK9" s="22">
        <f t="shared" si="24"/>
        <v>205</v>
      </c>
      <c r="BL9" s="22">
        <f t="shared" si="24"/>
        <v>205</v>
      </c>
      <c r="BM9" s="22">
        <f t="shared" si="24"/>
        <v>205</v>
      </c>
      <c r="BN9" s="22">
        <f t="shared" si="24"/>
        <v>205</v>
      </c>
      <c r="BO9" s="22">
        <f t="shared" si="24"/>
        <v>205</v>
      </c>
      <c r="BP9" s="22">
        <f t="shared" si="24"/>
        <v>205</v>
      </c>
      <c r="BQ9" s="22">
        <f t="shared" si="24"/>
        <v>205</v>
      </c>
      <c r="BR9" s="22">
        <f t="shared" si="24"/>
        <v>205</v>
      </c>
    </row>
    <row r="10" spans="1:70" ht="16.5">
      <c r="A10" s="80" t="s">
        <v>1080</v>
      </c>
      <c r="B10" s="32" t="s">
        <v>1081</v>
      </c>
      <c r="C10" s="32" t="s">
        <v>1066</v>
      </c>
      <c r="D10" s="32" t="s">
        <v>42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LIGUE")),"",COUNTIFS($D$5:$D$71,"&lt;&gt;"&amp;"",$D$5:$D$71,"&lt;&gt;"&amp;"NL",$D$5:$D$71,"&lt;&gt;"&amp;"HORS LIGUE",E$5:E$71,"&lt;"&amp;E10)+1),Paramètres!$B$3:$C$56,2,FALSE)*Paramètres!$N$3))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LIGUE")),"",COUNTIFS($D$5:$D$71,"&lt;&gt;"&amp;"",$D$5:$D$71,"&lt;&gt;"&amp;"NL",$D$5:$D$71,"&lt;&gt;"&amp;"HORS LIGUE",G$5:G$71,"&lt;"&amp;G10)+1),Paramètres!$B$3:$C$56,2,FALSE)*Paramètres!$N$4))</f>
        <v>0</v>
      </c>
      <c r="I10" s="36">
        <v>3</v>
      </c>
      <c r="J10" s="2">
        <v>20</v>
      </c>
      <c r="K10" s="84">
        <v>1</v>
      </c>
      <c r="L10" s="2">
        <v>55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LIGUE")),"",COUNTIFS($D$5:$D$71,"&lt;&gt;"&amp;"",$D$5:$D$71,"&lt;&gt;"&amp;"NL",$D$5:$D$71,"&lt;&gt;"&amp;"HORS LIGUE",M$5:M$71,"&lt;"&amp;M10)+1),Paramètres!$B$3:$C$56,2,FALSE)*Paramètres!$N$7))</f>
        <v>0</v>
      </c>
      <c r="O10" s="46">
        <v>1</v>
      </c>
      <c r="P10" s="2">
        <v>55</v>
      </c>
      <c r="Q10" s="46">
        <v>12</v>
      </c>
      <c r="R10" s="61">
        <v>19</v>
      </c>
      <c r="S10" s="46">
        <v>15</v>
      </c>
      <c r="T10" s="61">
        <v>10</v>
      </c>
      <c r="U10" s="46">
        <v>14</v>
      </c>
      <c r="V10" s="61">
        <v>21</v>
      </c>
      <c r="W10" s="46">
        <v>10</v>
      </c>
      <c r="X10" s="61">
        <v>10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LIGUE")),"",COUNTIFS($D$5:$D$71,"&lt;&gt;"&amp;"",$D$5:$D$71,"&lt;&gt;"&amp;"NL",$D$5:$D$71,"&lt;&gt;"&amp;"HORS LIGUE",Y$5:Y$71,"&lt;"&amp;Y10)+1),Paramètres!$B$3:$C$56,2,FALSE)*Paramètres!$N$13))</f>
        <v>0</v>
      </c>
      <c r="AA10" s="46">
        <v>12</v>
      </c>
      <c r="AB10" s="61">
        <v>10</v>
      </c>
      <c r="AC10" s="46">
        <v>5</v>
      </c>
      <c r="AD10" s="112">
        <v>10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LIGUE")),"",COUNTIFS($D$5:$D$71,"&lt;&gt;"&amp;"",$D$5:$D$71,"&lt;&gt;"&amp;"NL",$D$5:$D$71,"&lt;&gt;"&amp;"HORS LIGUE",AE$5:AE$71,"&lt;"&amp;AE10)+1),Paramètres!$B$3:$C$56,2,FALSE)*Paramètres!$N$16))</f>
        <v>0</v>
      </c>
      <c r="AG10" s="94">
        <v>3</v>
      </c>
      <c r="AH10" s="121">
        <v>20</v>
      </c>
      <c r="AI10" s="40">
        <f t="shared" si="0"/>
        <v>230</v>
      </c>
      <c r="AJ10" s="3">
        <f t="shared" si="1"/>
        <v>5</v>
      </c>
      <c r="AK10" s="107">
        <f t="shared" si="2"/>
        <v>10</v>
      </c>
      <c r="AL10" s="41">
        <f>AI10-AD10-AH10</f>
        <v>200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20</v>
      </c>
      <c r="AR10">
        <f t="shared" si="7"/>
        <v>55</v>
      </c>
      <c r="AS10">
        <f t="shared" si="8"/>
        <v>0</v>
      </c>
      <c r="AT10">
        <f t="shared" si="9"/>
        <v>55</v>
      </c>
      <c r="AU10">
        <f t="shared" si="10"/>
        <v>19</v>
      </c>
      <c r="AV10">
        <f t="shared" si="11"/>
        <v>10</v>
      </c>
      <c r="AW10">
        <f t="shared" si="12"/>
        <v>21</v>
      </c>
      <c r="AX10">
        <f t="shared" si="13"/>
        <v>10</v>
      </c>
      <c r="AY10">
        <f t="shared" si="14"/>
        <v>0</v>
      </c>
      <c r="AZ10">
        <f t="shared" si="15"/>
        <v>10</v>
      </c>
      <c r="BA10">
        <f t="shared" si="16"/>
        <v>10</v>
      </c>
      <c r="BB10">
        <f t="shared" si="17"/>
        <v>0</v>
      </c>
      <c r="BC10">
        <f t="shared" si="18"/>
        <v>20</v>
      </c>
      <c r="BD10">
        <f t="shared" si="19"/>
        <v>55</v>
      </c>
      <c r="BE10" s="22">
        <f t="shared" ref="BE10:BR10" si="25">BD10+LARGE($AO10:$BC10,BE$4)</f>
        <v>110</v>
      </c>
      <c r="BF10" s="22">
        <f t="shared" si="25"/>
        <v>131</v>
      </c>
      <c r="BG10" s="22">
        <f t="shared" si="25"/>
        <v>151</v>
      </c>
      <c r="BH10" s="22">
        <f t="shared" si="25"/>
        <v>171</v>
      </c>
      <c r="BI10" s="22">
        <f t="shared" si="25"/>
        <v>190</v>
      </c>
      <c r="BJ10" s="22">
        <f t="shared" si="25"/>
        <v>200</v>
      </c>
      <c r="BK10" s="22">
        <f t="shared" si="25"/>
        <v>210</v>
      </c>
      <c r="BL10" s="22">
        <f t="shared" si="25"/>
        <v>220</v>
      </c>
      <c r="BM10" s="22">
        <f t="shared" si="25"/>
        <v>230</v>
      </c>
      <c r="BN10" s="22">
        <f t="shared" si="25"/>
        <v>230</v>
      </c>
      <c r="BO10" s="22">
        <f t="shared" si="25"/>
        <v>230</v>
      </c>
      <c r="BP10" s="22">
        <f t="shared" si="25"/>
        <v>230</v>
      </c>
      <c r="BQ10" s="22">
        <f t="shared" si="25"/>
        <v>230</v>
      </c>
      <c r="BR10" s="22">
        <f t="shared" si="25"/>
        <v>230</v>
      </c>
    </row>
    <row r="11" spans="1:70" ht="16.5">
      <c r="A11" s="80" t="s">
        <v>1129</v>
      </c>
      <c r="B11" s="32" t="s">
        <v>1128</v>
      </c>
      <c r="C11" s="32" t="s">
        <v>303</v>
      </c>
      <c r="D11" s="32" t="s">
        <v>105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LIGUE")),"",COUNTIFS($D$5:$D$71,"&lt;&gt;"&amp;"",$D$5:$D$71,"&lt;&gt;"&amp;"NL",$D$5:$D$71,"&lt;&gt;"&amp;"HORS LIGUE",E$5:E$71,"&lt;"&amp;E11)+1),Paramètres!$B$3:$C$56,2,FALSE)*Paramètres!$N$3))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LIGUE")),"",COUNTIFS($D$5:$D$71,"&lt;&gt;"&amp;"",$D$5:$D$71,"&lt;&gt;"&amp;"NL",$D$5:$D$71,"&lt;&gt;"&amp;"HORS LIGUE",G$5:G$71,"&lt;"&amp;G11)+1),Paramètres!$B$3:$C$56,2,FALSE)*Paramètres!$N$4))</f>
        <v>0</v>
      </c>
      <c r="I11" s="36">
        <v>3</v>
      </c>
      <c r="J11" s="2">
        <v>20</v>
      </c>
      <c r="K11" s="83">
        <v>2</v>
      </c>
      <c r="L11" s="2">
        <v>35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LIGUE")),"",COUNTIFS($D$5:$D$71,"&lt;&gt;"&amp;"",$D$5:$D$71,"&lt;&gt;"&amp;"NL",$D$5:$D$71,"&lt;&gt;"&amp;"HORS LIGUE",M$5:M$71,"&lt;"&amp;M11)+1),Paramètres!$B$3:$C$56,2,FALSE)*Paramètres!$N$7))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LIGUE")),"",COUNTIFS($D$5:$D$71,"&lt;&gt;"&amp;"",$D$5:$D$71,"&lt;&gt;"&amp;"NL",$D$5:$D$71,"&lt;&gt;"&amp;"HORS LIGUE",O$5:O$71,"&lt;"&amp;O11)+1),Paramètres!$B$3:$C$56,2,FALSE)*Paramètres!$N$8))</f>
        <v>0</v>
      </c>
      <c r="Q11" s="46">
        <v>4</v>
      </c>
      <c r="R11" s="61">
        <v>40</v>
      </c>
      <c r="S11" s="46">
        <v>2</v>
      </c>
      <c r="T11" s="61">
        <v>50</v>
      </c>
      <c r="U11" s="46">
        <v>16</v>
      </c>
      <c r="V11" s="61">
        <v>19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LIGUE")),"",COUNTIFS($D$5:$D$71,"&lt;&gt;"&amp;"",$D$5:$D$71,"&lt;&gt;"&amp;"NL",$D$5:$D$71,"&lt;&gt;"&amp;"HORS LIGUE",W$5:W$71,"&lt;"&amp;W11)+1),Paramètres!$B$3:$C$56,2,FALSE)*Paramètres!$N$12))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LIGUE")),"",COUNTIFS($D$5:$D$71,"&lt;&gt;"&amp;"",$D$5:$D$71,"&lt;&gt;"&amp;"NL",$D$5:$D$71,"&lt;&gt;"&amp;"HORS LIGUE",Y$5:Y$71,"&lt;"&amp;Y11)+1),Paramètres!$B$3:$C$56,2,FALSE)*Paramètres!$N$13))</f>
        <v>0</v>
      </c>
      <c r="AA11" s="46">
        <v>7</v>
      </c>
      <c r="AB11" s="61">
        <v>16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LIGUE")),"",COUNTIFS($D$5:$D$71,"&lt;&gt;"&amp;"",$D$5:$D$71,"&lt;&gt;"&amp;"NL",$D$5:$D$71,"&lt;&gt;"&amp;"HORS LIGUE",AC$5:AC$71,"&lt;"&amp;AC11)+1),Paramètres!$B$3:$C$56,2,FALSE)*Paramètres!$N$15))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LIGUE")),"",COUNTIFS($D$5:$D$71,"&lt;&gt;"&amp;"",$D$5:$D$71,"&lt;&gt;"&amp;"NL",$D$5:$D$71,"&lt;&gt;"&amp;"HORS LIGUE",AE$5:AE$71,"&lt;"&amp;AE11)+1),Paramètres!$B$3:$C$56,2,FALSE)*Paramètres!$N$16))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LIGUE")),"",COUNTIFS($D$5:$D$71,"&lt;&gt;"&amp;"",$D$5:$D$71,"&lt;&gt;"&amp;"NL",$D$5:$D$71,"&lt;&gt;"&amp;"HORS LIGUE",AG$5:AG$71,"&lt;"&amp;AG11)+1),Paramètres!$B$3:$C$56,2,FALSE)*Paramètres!$N$17))</f>
        <v>0</v>
      </c>
      <c r="AI11" s="40">
        <f t="shared" si="0"/>
        <v>180</v>
      </c>
      <c r="AJ11" s="3">
        <f t="shared" si="1"/>
        <v>8</v>
      </c>
      <c r="AK11" s="5">
        <f t="shared" si="2"/>
        <v>6</v>
      </c>
      <c r="AL11" s="41">
        <f>AI11</f>
        <v>180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20</v>
      </c>
      <c r="AR11">
        <f t="shared" si="7"/>
        <v>35</v>
      </c>
      <c r="AS11">
        <f t="shared" si="8"/>
        <v>0</v>
      </c>
      <c r="AT11">
        <f t="shared" si="9"/>
        <v>0</v>
      </c>
      <c r="AU11">
        <f t="shared" si="10"/>
        <v>40</v>
      </c>
      <c r="AV11">
        <f t="shared" si="11"/>
        <v>50</v>
      </c>
      <c r="AW11">
        <f>V13</f>
        <v>29</v>
      </c>
      <c r="AX11">
        <f t="shared" si="13"/>
        <v>0</v>
      </c>
      <c r="AY11">
        <f t="shared" si="14"/>
        <v>0</v>
      </c>
      <c r="AZ11">
        <f t="shared" si="15"/>
        <v>16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50</v>
      </c>
      <c r="BE11" s="22">
        <f t="shared" ref="BE11:BR11" si="26">BD11+LARGE($AO11:$BC11,BE$4)</f>
        <v>90</v>
      </c>
      <c r="BF11" s="22">
        <f t="shared" si="26"/>
        <v>125</v>
      </c>
      <c r="BG11" s="22">
        <f t="shared" si="26"/>
        <v>154</v>
      </c>
      <c r="BH11" s="22">
        <f t="shared" si="26"/>
        <v>174</v>
      </c>
      <c r="BI11" s="22">
        <f t="shared" si="26"/>
        <v>190</v>
      </c>
      <c r="BJ11" s="22">
        <f t="shared" si="26"/>
        <v>190</v>
      </c>
      <c r="BK11" s="22">
        <f t="shared" si="26"/>
        <v>190</v>
      </c>
      <c r="BL11" s="22">
        <f t="shared" si="26"/>
        <v>190</v>
      </c>
      <c r="BM11" s="22">
        <f t="shared" si="26"/>
        <v>190</v>
      </c>
      <c r="BN11" s="22">
        <f t="shared" si="26"/>
        <v>190</v>
      </c>
      <c r="BO11" s="22">
        <f t="shared" si="26"/>
        <v>190</v>
      </c>
      <c r="BP11" s="22">
        <f t="shared" si="26"/>
        <v>190</v>
      </c>
      <c r="BQ11" s="22">
        <f t="shared" si="26"/>
        <v>190</v>
      </c>
      <c r="BR11" s="22">
        <f t="shared" si="26"/>
        <v>190</v>
      </c>
    </row>
    <row r="12" spans="1:70" ht="16.5">
      <c r="A12" s="80" t="s">
        <v>1072</v>
      </c>
      <c r="B12" s="32" t="s">
        <v>360</v>
      </c>
      <c r="C12" s="32" t="s">
        <v>1073</v>
      </c>
      <c r="D12" s="32" t="s">
        <v>42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LIGUE")),"",COUNTIFS($D$5:$D$71,"&lt;&gt;"&amp;"",$D$5:$D$71,"&lt;&gt;"&amp;"NL",$D$5:$D$71,"&lt;&gt;"&amp;"HORS LIGUE",E$5:E$71,"&lt;"&amp;E12)+1),Paramètres!$B$3:$C$56,2,FALSE)*Paramètres!$N$3))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LIGUE")),"",COUNTIFS($D$5:$D$71,"&lt;&gt;"&amp;"",$D$5:$D$71,"&lt;&gt;"&amp;"NL",$D$5:$D$71,"&lt;&gt;"&amp;"HORS LIGUE",G$5:G$71,"&lt;"&amp;G12)+1),Paramètres!$B$3:$C$56,2,FALSE)*Paramètres!$N$4))</f>
        <v>0</v>
      </c>
      <c r="I12" s="36">
        <v>6</v>
      </c>
      <c r="J12" s="2">
        <v>10</v>
      </c>
      <c r="K12" s="83">
        <v>4</v>
      </c>
      <c r="L12" s="2">
        <v>10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LIGUE")),"",COUNTIFS($D$5:$D$71,"&lt;&gt;"&amp;"",$D$5:$D$71,"&lt;&gt;"&amp;"NL",$D$5:$D$71,"&lt;&gt;"&amp;"HORS LIGUE",M$5:M$71,"&lt;"&amp;M12)+1),Paramètres!$B$3:$C$56,2,FALSE)*Paramètres!$N$7))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LIGUE")),"",COUNTIFS($D$5:$D$71,"&lt;&gt;"&amp;"",$D$5:$D$71,"&lt;&gt;"&amp;"NL",$D$5:$D$71,"&lt;&gt;"&amp;"HORS LIGUE",O$5:O$71,"&lt;"&amp;O12)+1),Paramètres!$B$3:$C$56,2,FALSE)*Paramètres!$N$8))</f>
        <v>0</v>
      </c>
      <c r="Q12" s="46">
        <v>8</v>
      </c>
      <c r="R12" s="61">
        <v>27</v>
      </c>
      <c r="S12" s="46">
        <v>8</v>
      </c>
      <c r="T12" s="61">
        <v>12</v>
      </c>
      <c r="U12" s="46">
        <v>3</v>
      </c>
      <c r="V12" s="61">
        <v>50</v>
      </c>
      <c r="W12" s="46">
        <v>3</v>
      </c>
      <c r="X12" s="61">
        <v>35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LIGUE")),"",COUNTIFS($D$5:$D$71,"&lt;&gt;"&amp;"",$D$5:$D$71,"&lt;&gt;"&amp;"NL",$D$5:$D$71,"&lt;&gt;"&amp;"HORS LIGUE",Y$5:Y$71,"&lt;"&amp;Y12)+1),Paramètres!$B$3:$C$56,2,FALSE)*Paramètres!$N$13))</f>
        <v>0</v>
      </c>
      <c r="AA12" s="46">
        <v>3</v>
      </c>
      <c r="AB12" s="61">
        <v>35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LIGUE")),"",COUNTIFS($D$5:$D$71,"&lt;&gt;"&amp;"",$D$5:$D$71,"&lt;&gt;"&amp;"NL",$D$5:$D$71,"&lt;&gt;"&amp;"HORS LIGUE",AC$5:AC$71,"&lt;"&amp;AC12)+1),Paramètres!$B$3:$C$56,2,FALSE)*Paramètres!$N$15))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LIGUE")),"",COUNTIFS($D$5:$D$71,"&lt;&gt;"&amp;"",$D$5:$D$71,"&lt;&gt;"&amp;"NL",$D$5:$D$71,"&lt;&gt;"&amp;"HORS LIGUE",AE$5:AE$71,"&lt;"&amp;AE12)+1),Paramètres!$B$3:$C$56,2,FALSE)*Paramètres!$N$16))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LIGUE")),"",COUNTIFS($D$5:$D$71,"&lt;&gt;"&amp;"",$D$5:$D$71,"&lt;&gt;"&amp;"NL",$D$5:$D$71,"&lt;&gt;"&amp;"HORS LIGUE",AG$5:AG$71,"&lt;"&amp;AG12)+1),Paramètres!$B$3:$C$56,2,FALSE)*Paramètres!$N$17))</f>
        <v>0</v>
      </c>
      <c r="AI12" s="40">
        <f t="shared" si="0"/>
        <v>179</v>
      </c>
      <c r="AJ12" s="3">
        <f t="shared" si="1"/>
        <v>9</v>
      </c>
      <c r="AK12" s="5">
        <f t="shared" si="2"/>
        <v>7</v>
      </c>
      <c r="AL12" s="41">
        <f>AI12</f>
        <v>179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10</v>
      </c>
      <c r="AS12">
        <f t="shared" si="8"/>
        <v>0</v>
      </c>
      <c r="AT12">
        <f t="shared" si="9"/>
        <v>0</v>
      </c>
      <c r="AU12">
        <f t="shared" si="10"/>
        <v>27</v>
      </c>
      <c r="AV12">
        <f t="shared" si="11"/>
        <v>12</v>
      </c>
      <c r="AW12">
        <f>V15</f>
        <v>23</v>
      </c>
      <c r="AX12">
        <f t="shared" si="13"/>
        <v>35</v>
      </c>
      <c r="AY12">
        <f t="shared" si="14"/>
        <v>0</v>
      </c>
      <c r="AZ12">
        <f t="shared" si="15"/>
        <v>35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35</v>
      </c>
      <c r="BE12" s="22">
        <f t="shared" ref="BE12:BR12" si="27">BD12+LARGE($AO12:$BC12,BE$4)</f>
        <v>70</v>
      </c>
      <c r="BF12" s="22">
        <f t="shared" si="27"/>
        <v>97</v>
      </c>
      <c r="BG12" s="22">
        <f t="shared" si="27"/>
        <v>120</v>
      </c>
      <c r="BH12" s="22">
        <f t="shared" si="27"/>
        <v>132</v>
      </c>
      <c r="BI12" s="22">
        <f t="shared" si="27"/>
        <v>142</v>
      </c>
      <c r="BJ12" s="22">
        <f t="shared" si="27"/>
        <v>152</v>
      </c>
      <c r="BK12" s="22">
        <f t="shared" si="27"/>
        <v>152</v>
      </c>
      <c r="BL12" s="22">
        <f t="shared" si="27"/>
        <v>152</v>
      </c>
      <c r="BM12" s="22">
        <f t="shared" si="27"/>
        <v>152</v>
      </c>
      <c r="BN12" s="22">
        <f t="shared" si="27"/>
        <v>152</v>
      </c>
      <c r="BO12" s="22">
        <f t="shared" si="27"/>
        <v>152</v>
      </c>
      <c r="BP12" s="22">
        <f t="shared" si="27"/>
        <v>152</v>
      </c>
      <c r="BQ12" s="22">
        <f t="shared" si="27"/>
        <v>152</v>
      </c>
      <c r="BR12" s="22">
        <f t="shared" si="27"/>
        <v>152</v>
      </c>
    </row>
    <row r="13" spans="1:70" ht="16.5">
      <c r="A13" s="81" t="s">
        <v>862</v>
      </c>
      <c r="B13" s="72" t="s">
        <v>863</v>
      </c>
      <c r="C13" s="72" t="s">
        <v>505</v>
      </c>
      <c r="D13" s="72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LIGUE")),"",COUNTIFS($D$5:$D$71,"&lt;&gt;"&amp;"",$D$5:$D$71,"&lt;&gt;"&amp;"NL",$D$5:$D$71,"&lt;&gt;"&amp;"HORS LIGUE",E$5:E$71,"&lt;"&amp;E13)+1),Paramètres!$B$3:$C$56,2,FALSE)*Paramètres!$N$3))</f>
        <v>0</v>
      </c>
      <c r="G13" s="4">
        <v>4</v>
      </c>
      <c r="H13" s="121">
        <v>10</v>
      </c>
      <c r="I13" s="36">
        <v>4</v>
      </c>
      <c r="J13" s="111">
        <v>10</v>
      </c>
      <c r="K13" s="4">
        <v>3</v>
      </c>
      <c r="L13" s="2">
        <v>20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LIGUE")),"",COUNTIFS($D$5:$D$71,"&lt;&gt;"&amp;"",$D$5:$D$71,"&lt;&gt;"&amp;"NL",$D$5:$D$71,"&lt;&gt;"&amp;"HORS LIGUE",M$5:M$71,"&lt;"&amp;M13)+1),Paramètres!$B$3:$C$56,2,FALSE)*Paramètres!$N$7))</f>
        <v>0</v>
      </c>
      <c r="O13" s="46">
        <v>3</v>
      </c>
      <c r="P13" s="2">
        <v>20</v>
      </c>
      <c r="Q13" s="46">
        <v>11</v>
      </c>
      <c r="R13" s="61">
        <v>21</v>
      </c>
      <c r="S13" s="46">
        <v>17</v>
      </c>
      <c r="T13" s="61">
        <v>10</v>
      </c>
      <c r="U13" s="46">
        <v>9</v>
      </c>
      <c r="V13" s="61">
        <v>29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LIGUE")),"",COUNTIFS($D$5:$D$71,"&lt;&gt;"&amp;"",$D$5:$D$71,"&lt;&gt;"&amp;"NL",$D$5:$D$71,"&lt;&gt;"&amp;"HORS LIGUE",W$5:W$71,"&lt;"&amp;W13)+1),Paramètres!$B$3:$C$56,2,FALSE)*Paramètres!$N$12))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LIGUE")),"",COUNTIFS($D$5:$D$71,"&lt;&gt;"&amp;"",$D$5:$D$71,"&lt;&gt;"&amp;"NL",$D$5:$D$71,"&lt;&gt;"&amp;"HORS LIGUE",Y$5:Y$71,"&lt;"&amp;Y13)+1),Paramètres!$B$3:$C$56,2,FALSE)*Paramètres!$N$13))</f>
        <v>0</v>
      </c>
      <c r="AA13" s="46">
        <v>11</v>
      </c>
      <c r="AB13" s="61">
        <v>10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LIGUE")),"",COUNTIFS($D$5:$D$71,"&lt;&gt;"&amp;"",$D$5:$D$71,"&lt;&gt;"&amp;"NL",$D$5:$D$71,"&lt;&gt;"&amp;"HORS LIGUE",AC$5:AC$71,"&lt;"&amp;AC13)+1),Paramètres!$B$3:$C$56,2,FALSE)*Paramètres!$N$15))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LIGUE")),"",COUNTIFS($D$5:$D$71,"&lt;&gt;"&amp;"",$D$5:$D$71,"&lt;&gt;"&amp;"NL",$D$5:$D$71,"&lt;&gt;"&amp;"HORS LIGUE",AE$5:AE$71,"&lt;"&amp;AE13)+1),Paramètres!$B$3:$C$56,2,FALSE)*Paramètres!$N$16))</f>
        <v>0</v>
      </c>
      <c r="AG13" s="94">
        <v>1</v>
      </c>
      <c r="AH13" s="119">
        <v>55</v>
      </c>
      <c r="AI13" s="40">
        <f t="shared" si="0"/>
        <v>185</v>
      </c>
      <c r="AJ13" s="3">
        <f t="shared" si="1"/>
        <v>7</v>
      </c>
      <c r="AK13" s="107">
        <f t="shared" si="2"/>
        <v>9</v>
      </c>
      <c r="AL13" s="41">
        <f>AI13-H13-J13</f>
        <v>165</v>
      </c>
      <c r="AM13" s="33">
        <f t="shared" si="3"/>
        <v>9</v>
      </c>
      <c r="AO13" s="22">
        <f t="shared" si="4"/>
        <v>0</v>
      </c>
      <c r="AP13">
        <f t="shared" si="5"/>
        <v>10</v>
      </c>
      <c r="AQ13">
        <f t="shared" si="6"/>
        <v>10</v>
      </c>
      <c r="AR13">
        <f t="shared" si="7"/>
        <v>20</v>
      </c>
      <c r="AS13">
        <f t="shared" si="8"/>
        <v>0</v>
      </c>
      <c r="AT13">
        <f t="shared" si="9"/>
        <v>20</v>
      </c>
      <c r="AU13">
        <f t="shared" si="10"/>
        <v>21</v>
      </c>
      <c r="AV13">
        <f t="shared" si="11"/>
        <v>10</v>
      </c>
      <c r="AW13">
        <f>V16</f>
        <v>27</v>
      </c>
      <c r="AX13">
        <f t="shared" si="13"/>
        <v>0</v>
      </c>
      <c r="AY13">
        <f t="shared" si="14"/>
        <v>0</v>
      </c>
      <c r="AZ13">
        <f t="shared" si="15"/>
        <v>10</v>
      </c>
      <c r="BA13">
        <f t="shared" si="16"/>
        <v>0</v>
      </c>
      <c r="BB13">
        <f t="shared" si="17"/>
        <v>0</v>
      </c>
      <c r="BC13">
        <f t="shared" si="18"/>
        <v>55</v>
      </c>
      <c r="BD13">
        <f t="shared" si="19"/>
        <v>55</v>
      </c>
      <c r="BE13" s="22">
        <f t="shared" ref="BE13:BR13" si="28">BD13+LARGE($AO13:$BC13,BE$4)</f>
        <v>82</v>
      </c>
      <c r="BF13" s="22">
        <f t="shared" si="28"/>
        <v>103</v>
      </c>
      <c r="BG13" s="22">
        <f t="shared" si="28"/>
        <v>123</v>
      </c>
      <c r="BH13" s="22">
        <f t="shared" si="28"/>
        <v>143</v>
      </c>
      <c r="BI13" s="22">
        <f t="shared" si="28"/>
        <v>153</v>
      </c>
      <c r="BJ13" s="22">
        <f t="shared" si="28"/>
        <v>163</v>
      </c>
      <c r="BK13" s="22">
        <f t="shared" si="28"/>
        <v>173</v>
      </c>
      <c r="BL13" s="22">
        <f t="shared" si="28"/>
        <v>183</v>
      </c>
      <c r="BM13" s="22">
        <f t="shared" si="28"/>
        <v>183</v>
      </c>
      <c r="BN13" s="22">
        <f t="shared" si="28"/>
        <v>183</v>
      </c>
      <c r="BO13" s="22">
        <f t="shared" si="28"/>
        <v>183</v>
      </c>
      <c r="BP13" s="22">
        <f t="shared" si="28"/>
        <v>183</v>
      </c>
      <c r="BQ13" s="22">
        <f t="shared" si="28"/>
        <v>183</v>
      </c>
      <c r="BR13" s="22">
        <f t="shared" si="28"/>
        <v>183</v>
      </c>
    </row>
    <row r="14" spans="1:70" ht="16.5">
      <c r="A14" s="80" t="s">
        <v>1067</v>
      </c>
      <c r="B14" s="32" t="s">
        <v>636</v>
      </c>
      <c r="C14" s="32" t="s">
        <v>1048</v>
      </c>
      <c r="D14" s="32" t="s">
        <v>42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LIGUE")),"",COUNTIFS($D$5:$D$71,"&lt;&gt;"&amp;"",$D$5:$D$71,"&lt;&gt;"&amp;"NL",$D$5:$D$71,"&lt;&gt;"&amp;"HORS LIGUE",E$5:E$71,"&lt;"&amp;E14)+1),Paramètres!$B$3:$C$56,2,FALSE)*Paramètres!$N$3))</f>
        <v>0</v>
      </c>
      <c r="G14" s="4">
        <v>2</v>
      </c>
      <c r="H14" s="2">
        <v>35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LIGUE")),"",COUNTIFS($D$5:$D$71,"&lt;&gt;"&amp;"",$D$5:$D$71,"&lt;&gt;"&amp;"NL",$D$5:$D$71,"&lt;&gt;"&amp;"HORS LIGUE",K$5:K$71,"&lt;"&amp;K14)+1),Paramètres!$B$3:$C$56,2,FALSE)*Paramètres!$N$6))</f>
        <v>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LIGUE")),"",COUNTIFS($D$5:$D$71,"&lt;&gt;"&amp;"",$D$5:$D$71,"&lt;&gt;"&amp;"NL",$D$5:$D$71,"&lt;&gt;"&amp;"HORS LIGUE",M$5:M$71,"&lt;"&amp;M14)+1),Paramètres!$B$3:$C$56,2,FALSE)*Paramètres!$N$7))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LIGUE")),"",COUNTIFS($D$5:$D$71,"&lt;&gt;"&amp;"",$D$5:$D$71,"&lt;&gt;"&amp;"NL",$D$5:$D$71,"&lt;&gt;"&amp;"HORS LIGUE",O$5:O$71,"&lt;"&amp;O14)+1),Paramètres!$B$3:$C$56,2,FALSE)*Paramètres!$N$8))</f>
        <v>0</v>
      </c>
      <c r="Q14" s="46">
        <v>7</v>
      </c>
      <c r="R14" s="61">
        <v>29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LIGUE")),"",COUNTIFS($D$5:$D$71,"&lt;&gt;"&amp;"",$D$5:$D$71,"&lt;&gt;"&amp;"NL",$D$5:$D$71,"&lt;&gt;"&amp;"HORS LIGUE",S$5:S$71,"&lt;"&amp;S14)+1),Paramètres!$B$3:$C$56,2,FALSE)*Paramètres!$N$10))</f>
        <v>0</v>
      </c>
      <c r="U14" s="46">
        <v>18</v>
      </c>
      <c r="V14" s="61">
        <v>17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LIGUE")),"",COUNTIFS($D$5:$D$71,"&lt;&gt;"&amp;"",$D$5:$D$71,"&lt;&gt;"&amp;"NL",$D$5:$D$71,"&lt;&gt;"&amp;"HORS LIGUE",W$5:W$71,"&lt;"&amp;W14)+1),Paramètres!$B$3:$C$56,2,FALSE)*Paramètres!$N$12))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LIGUE")),"",COUNTIFS($D$5:$D$71,"&lt;&gt;"&amp;"",$D$5:$D$71,"&lt;&gt;"&amp;"NL",$D$5:$D$71,"&lt;&gt;"&amp;"HORS LIGUE",Y$5:Y$71,"&lt;"&amp;Y14)+1),Paramètres!$B$3:$C$56,2,FALSE)*Paramètres!$N$13))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LIGUE")),"",COUNTIFS($D$5:$D$71,"&lt;&gt;"&amp;"",$D$5:$D$71,"&lt;&gt;"&amp;"NL",$D$5:$D$71,"&lt;&gt;"&amp;"HORS LIGUE",AA$5:AA$71,"&lt;"&amp;AA14)+1),Paramètres!$B$3:$C$56,2,FALSE)*Paramètres!$N$14))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LIGUE")),"",COUNTIFS($D$5:$D$71,"&lt;&gt;"&amp;"",$D$5:$D$71,"&lt;&gt;"&amp;"NL",$D$5:$D$71,"&lt;&gt;"&amp;"HORS LIGUE",AC$5:AC$71,"&lt;"&amp;AC14)+1),Paramètres!$B$3:$C$56,2,FALSE)*Paramètres!$N$15))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LIGUE")),"",COUNTIFS($D$5:$D$71,"&lt;&gt;"&amp;"",$D$5:$D$71,"&lt;&gt;"&amp;"NL",$D$5:$D$71,"&lt;&gt;"&amp;"HORS LIGUE",AE$5:AE$71,"&lt;"&amp;AE14)+1),Paramètres!$B$3:$C$56,2,FALSE)*Paramètres!$N$16))</f>
        <v>0</v>
      </c>
      <c r="AG14" s="94">
        <v>7</v>
      </c>
      <c r="AH14" s="2">
        <v>10</v>
      </c>
      <c r="AI14" s="40">
        <f t="shared" si="0"/>
        <v>146</v>
      </c>
      <c r="AJ14" s="3">
        <f t="shared" si="1"/>
        <v>11</v>
      </c>
      <c r="AK14" s="5">
        <f t="shared" si="2"/>
        <v>5</v>
      </c>
      <c r="AL14" s="41">
        <f>AI14</f>
        <v>146</v>
      </c>
      <c r="AM14" s="33">
        <f t="shared" si="3"/>
        <v>10</v>
      </c>
      <c r="AO14" s="22">
        <f t="shared" si="4"/>
        <v>0</v>
      </c>
      <c r="AP14">
        <f t="shared" si="5"/>
        <v>35</v>
      </c>
      <c r="AQ14">
        <f t="shared" si="6"/>
        <v>55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29</v>
      </c>
      <c r="AV14">
        <f t="shared" si="11"/>
        <v>0</v>
      </c>
      <c r="AW14">
        <f>V17</f>
        <v>25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10</v>
      </c>
      <c r="BD14">
        <f t="shared" si="19"/>
        <v>55</v>
      </c>
      <c r="BE14" s="22">
        <f t="shared" ref="BE14:BR14" si="29">BD14+LARGE($AO14:$BC14,BE$4)</f>
        <v>90</v>
      </c>
      <c r="BF14" s="22">
        <f t="shared" si="29"/>
        <v>119</v>
      </c>
      <c r="BG14" s="22">
        <f t="shared" si="29"/>
        <v>144</v>
      </c>
      <c r="BH14" s="22">
        <f t="shared" si="29"/>
        <v>154</v>
      </c>
      <c r="BI14" s="22">
        <f t="shared" si="29"/>
        <v>154</v>
      </c>
      <c r="BJ14" s="22">
        <f t="shared" si="29"/>
        <v>154</v>
      </c>
      <c r="BK14" s="22">
        <f t="shared" si="29"/>
        <v>154</v>
      </c>
      <c r="BL14" s="22">
        <f t="shared" si="29"/>
        <v>154</v>
      </c>
      <c r="BM14" s="22">
        <f t="shared" si="29"/>
        <v>154</v>
      </c>
      <c r="BN14" s="22">
        <f t="shared" si="29"/>
        <v>154</v>
      </c>
      <c r="BO14" s="22">
        <f t="shared" si="29"/>
        <v>154</v>
      </c>
      <c r="BP14" s="22">
        <f t="shared" si="29"/>
        <v>154</v>
      </c>
      <c r="BQ14" s="22">
        <f t="shared" si="29"/>
        <v>154</v>
      </c>
      <c r="BR14" s="22">
        <f t="shared" si="29"/>
        <v>154</v>
      </c>
    </row>
    <row r="15" spans="1:70" ht="16.5">
      <c r="A15" s="81" t="s">
        <v>873</v>
      </c>
      <c r="B15" s="72" t="s">
        <v>874</v>
      </c>
      <c r="C15" s="72" t="s">
        <v>875</v>
      </c>
      <c r="D15" s="72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LIGUE")),"",COUNTIFS($D$5:$D$71,"&lt;&gt;"&amp;"",$D$5:$D$71,"&lt;&gt;"&amp;"NL",$D$5:$D$71,"&lt;&gt;"&amp;"HORS LIGUE",E$5:E$71,"&lt;"&amp;E15)+1),Paramètres!$B$3:$C$56,2,FALSE)*Paramètres!$N$3))</f>
        <v>0</v>
      </c>
      <c r="G15" s="4">
        <v>4</v>
      </c>
      <c r="H15" s="121">
        <v>10</v>
      </c>
      <c r="I15" s="36">
        <v>7</v>
      </c>
      <c r="J15" s="111">
        <v>10</v>
      </c>
      <c r="K15" s="4">
        <v>4</v>
      </c>
      <c r="L15" s="2">
        <v>10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LIGUE")),"",COUNTIFS($D$5:$D$71,"&lt;&gt;"&amp;"",$D$5:$D$71,"&lt;&gt;"&amp;"NL",$D$5:$D$71,"&lt;&gt;"&amp;"HORS LIGUE",M$5:M$71,"&lt;"&amp;M15)+1),Paramètres!$B$3:$C$56,2,FALSE)*Paramètres!$N$7))</f>
        <v>0</v>
      </c>
      <c r="O15" s="46">
        <v>2</v>
      </c>
      <c r="P15" s="2">
        <v>35</v>
      </c>
      <c r="Q15" s="46">
        <v>16</v>
      </c>
      <c r="R15" s="61">
        <v>14</v>
      </c>
      <c r="S15" s="46">
        <v>14</v>
      </c>
      <c r="T15" s="61">
        <v>10</v>
      </c>
      <c r="U15" s="46">
        <v>13</v>
      </c>
      <c r="V15" s="61">
        <v>23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LIGUE")),"",COUNTIFS($D$5:$D$71,"&lt;&gt;"&amp;"",$D$5:$D$71,"&lt;&gt;"&amp;"NL",$D$5:$D$71,"&lt;&gt;"&amp;"HORS LIGUE",W$5:W$71,"&lt;"&amp;W15)+1),Paramètres!$B$3:$C$56,2,FALSE)*Paramètres!$N$12))</f>
        <v>0</v>
      </c>
      <c r="Y15" s="46">
        <v>8</v>
      </c>
      <c r="Z15" s="2">
        <v>10</v>
      </c>
      <c r="AA15" s="46">
        <v>9</v>
      </c>
      <c r="AB15" s="61">
        <v>14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LIGUE")),"",COUNTIFS($D$5:$D$71,"&lt;&gt;"&amp;"",$D$5:$D$71,"&lt;&gt;"&amp;"NL",$D$5:$D$71,"&lt;&gt;"&amp;"HORS LIGUE",AC$5:AC$71,"&lt;"&amp;AC15)+1),Paramètres!$B$3:$C$56,2,FALSE)*Paramètres!$N$15))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LIGUE")),"",COUNTIFS($D$5:$D$71,"&lt;&gt;"&amp;"",$D$5:$D$71,"&lt;&gt;"&amp;"NL",$D$5:$D$71,"&lt;&gt;"&amp;"HORS LIGUE",AE$5:AE$71,"&lt;"&amp;AE15)+1),Paramètres!$B$3:$C$56,2,FALSE)*Paramètres!$N$16))</f>
        <v>0</v>
      </c>
      <c r="AG15" s="46">
        <v>4</v>
      </c>
      <c r="AH15" s="119">
        <v>20</v>
      </c>
      <c r="AI15" s="40">
        <f t="shared" si="0"/>
        <v>156</v>
      </c>
      <c r="AJ15" s="3">
        <f t="shared" si="1"/>
        <v>10</v>
      </c>
      <c r="AK15" s="107">
        <f t="shared" si="2"/>
        <v>10</v>
      </c>
      <c r="AL15" s="41">
        <f>AI15-H15-J15</f>
        <v>136</v>
      </c>
      <c r="AM15" s="33">
        <f t="shared" si="3"/>
        <v>11</v>
      </c>
      <c r="AO15" s="22">
        <f t="shared" si="4"/>
        <v>0</v>
      </c>
      <c r="AP15">
        <f t="shared" si="5"/>
        <v>10</v>
      </c>
      <c r="AQ15">
        <f t="shared" si="6"/>
        <v>10</v>
      </c>
      <c r="AR15">
        <f t="shared" si="7"/>
        <v>10</v>
      </c>
      <c r="AS15">
        <f t="shared" si="8"/>
        <v>0</v>
      </c>
      <c r="AT15">
        <f t="shared" si="9"/>
        <v>35</v>
      </c>
      <c r="AU15">
        <f t="shared" si="10"/>
        <v>14</v>
      </c>
      <c r="AV15">
        <f t="shared" si="11"/>
        <v>10</v>
      </c>
      <c r="AW15">
        <f>V18</f>
        <v>0</v>
      </c>
      <c r="AX15">
        <f t="shared" si="13"/>
        <v>0</v>
      </c>
      <c r="AY15">
        <f t="shared" si="14"/>
        <v>10</v>
      </c>
      <c r="AZ15">
        <f t="shared" si="15"/>
        <v>14</v>
      </c>
      <c r="BA15">
        <f t="shared" si="16"/>
        <v>0</v>
      </c>
      <c r="BB15">
        <f t="shared" si="17"/>
        <v>0</v>
      </c>
      <c r="BC15">
        <f t="shared" si="18"/>
        <v>20</v>
      </c>
      <c r="BD15">
        <f t="shared" si="19"/>
        <v>35</v>
      </c>
      <c r="BE15" s="22">
        <f t="shared" ref="BE15:BR15" si="30">BD15+LARGE($AO15:$BC15,BE$4)</f>
        <v>55</v>
      </c>
      <c r="BF15" s="22">
        <f t="shared" si="30"/>
        <v>69</v>
      </c>
      <c r="BG15" s="22">
        <f t="shared" si="30"/>
        <v>83</v>
      </c>
      <c r="BH15" s="22">
        <f t="shared" si="30"/>
        <v>93</v>
      </c>
      <c r="BI15" s="22">
        <f t="shared" si="30"/>
        <v>103</v>
      </c>
      <c r="BJ15" s="22">
        <f t="shared" si="30"/>
        <v>113</v>
      </c>
      <c r="BK15" s="22">
        <f t="shared" si="30"/>
        <v>123</v>
      </c>
      <c r="BL15" s="22">
        <f t="shared" si="30"/>
        <v>133</v>
      </c>
      <c r="BM15" s="22">
        <f t="shared" si="30"/>
        <v>133</v>
      </c>
      <c r="BN15" s="22">
        <f t="shared" si="30"/>
        <v>133</v>
      </c>
      <c r="BO15" s="22">
        <f t="shared" si="30"/>
        <v>133</v>
      </c>
      <c r="BP15" s="22">
        <f t="shared" si="30"/>
        <v>133</v>
      </c>
      <c r="BQ15" s="22">
        <f t="shared" si="30"/>
        <v>133</v>
      </c>
      <c r="BR15" s="22">
        <f t="shared" si="30"/>
        <v>133</v>
      </c>
    </row>
    <row r="16" spans="1:70" ht="16.5">
      <c r="A16" s="81" t="s">
        <v>866</v>
      </c>
      <c r="B16" s="72" t="s">
        <v>356</v>
      </c>
      <c r="C16" s="72" t="s">
        <v>867</v>
      </c>
      <c r="D16" s="72" t="s">
        <v>39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LIGUE")),"",COUNTIFS($D$5:$D$71,"&lt;&gt;"&amp;"",$D$5:$D$71,"&lt;&gt;"&amp;"NL",$D$5:$D$71,"&lt;&gt;"&amp;"HORS LIGUE",E$5:E$71,"&lt;"&amp;E16)+1),Paramètres!$B$3:$C$56,2,FALSE)*Paramètres!$N$3))</f>
        <v>0</v>
      </c>
      <c r="G16" s="4">
        <v>1</v>
      </c>
      <c r="H16" s="2">
        <v>55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LIGUE")),"",COUNTIFS($D$5:$D$71,"&lt;&gt;"&amp;"",$D$5:$D$71,"&lt;&gt;"&amp;"NL",$D$5:$D$71,"&lt;&gt;"&amp;"HORS LIGUE",I$5:I$71,"&lt;"&amp;I16)+1),Paramètres!$B$3:$C$56,2,FALSE)*Paramètres!$N$5))</f>
        <v>0</v>
      </c>
      <c r="K16" s="83">
        <v>5</v>
      </c>
      <c r="L16" s="2">
        <v>10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LIGUE")),"",COUNTIFS($D$5:$D$71,"&lt;&gt;"&amp;"",$D$5:$D$71,"&lt;&gt;"&amp;"NL",$D$5:$D$71,"&lt;&gt;"&amp;"HORS LIGUE",M$5:M$71,"&lt;"&amp;M16)+1),Paramètres!$B$3:$C$56,2,FALSE)*Paramètres!$N$7))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LIGUE")),"",COUNTIFS($D$5:$D$71,"&lt;&gt;"&amp;"",$D$5:$D$71,"&lt;&gt;"&amp;"NL",$D$5:$D$71,"&lt;&gt;"&amp;"HORS LIGUE",O$5:O$71,"&lt;"&amp;O16)+1),Paramètres!$B$3:$C$56,2,FALSE)*Paramètres!$N$8))</f>
        <v>0</v>
      </c>
      <c r="Q16" s="46">
        <v>14</v>
      </c>
      <c r="R16" s="61">
        <v>17</v>
      </c>
      <c r="S16" s="46">
        <v>4</v>
      </c>
      <c r="T16" s="61">
        <v>25</v>
      </c>
      <c r="U16" s="46">
        <v>11</v>
      </c>
      <c r="V16" s="61">
        <v>27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LIGUE")),"",COUNTIFS($D$5:$D$71,"&lt;&gt;"&amp;"",$D$5:$D$71,"&lt;&gt;"&amp;"NL",$D$5:$D$71,"&lt;&gt;"&amp;"HORS LIGUE",W$5:W$71,"&lt;"&amp;W16)+1),Paramètres!$B$3:$C$56,2,FALSE)*Paramètres!$N$12))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LIGUE")),"",COUNTIFS($D$5:$D$71,"&lt;&gt;"&amp;"",$D$5:$D$71,"&lt;&gt;"&amp;"NL",$D$5:$D$71,"&lt;&gt;"&amp;"HORS LIGUE",Y$5:Y$71,"&lt;"&amp;Y16)+1),Paramètres!$B$3:$C$56,2,FALSE)*Paramètres!$N$13))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LIGUE")),"",COUNTIFS($D$5:$D$71,"&lt;&gt;"&amp;"",$D$5:$D$71,"&lt;&gt;"&amp;"NL",$D$5:$D$71,"&lt;&gt;"&amp;"HORS LIGUE",AA$5:AA$71,"&lt;"&amp;AA16)+1),Paramètres!$B$3:$C$56,2,FALSE)*Paramètres!$N$14))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LIGUE")),"",COUNTIFS($D$5:$D$71,"&lt;&gt;"&amp;"",$D$5:$D$71,"&lt;&gt;"&amp;"NL",$D$5:$D$71,"&lt;&gt;"&amp;"HORS LIGUE",AC$5:AC$71,"&lt;"&amp;AC16)+1),Paramètres!$B$3:$C$56,2,FALSE)*Paramètres!$N$15))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LIGUE")),"",COUNTIFS($D$5:$D$71,"&lt;&gt;"&amp;"",$D$5:$D$71,"&lt;&gt;"&amp;"NL",$D$5:$D$71,"&lt;&gt;"&amp;"HORS LIGUE",AE$5:AE$71,"&lt;"&amp;AE16)+1),Paramètres!$B$3:$C$56,2,FALSE)*Paramètres!$N$16))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LIGUE")),"",COUNTIFS($D$5:$D$71,"&lt;&gt;"&amp;"",$D$5:$D$71,"&lt;&gt;"&amp;"NL",$D$5:$D$71,"&lt;&gt;"&amp;"HORS LIGUE",AG$5:AG$71,"&lt;"&amp;AG16)+1),Paramètres!$B$3:$C$56,2,FALSE)*Paramètres!$N$17))</f>
        <v>0</v>
      </c>
      <c r="AI16" s="40">
        <f t="shared" si="0"/>
        <v>134</v>
      </c>
      <c r="AJ16" s="3">
        <f t="shared" si="1"/>
        <v>12</v>
      </c>
      <c r="AK16" s="5">
        <f t="shared" si="2"/>
        <v>5</v>
      </c>
      <c r="AL16" s="41">
        <f t="shared" ref="AL16:AL22" si="31">AI16</f>
        <v>134</v>
      </c>
      <c r="AM16" s="33">
        <f t="shared" si="3"/>
        <v>12</v>
      </c>
      <c r="AO16" s="22">
        <f t="shared" si="4"/>
        <v>0</v>
      </c>
      <c r="AP16">
        <f t="shared" si="5"/>
        <v>55</v>
      </c>
      <c r="AQ16">
        <f t="shared" si="6"/>
        <v>0</v>
      </c>
      <c r="AR16">
        <f t="shared" si="7"/>
        <v>10</v>
      </c>
      <c r="AS16">
        <f t="shared" si="8"/>
        <v>0</v>
      </c>
      <c r="AT16">
        <f t="shared" si="9"/>
        <v>0</v>
      </c>
      <c r="AU16">
        <f t="shared" si="10"/>
        <v>17</v>
      </c>
      <c r="AV16">
        <f t="shared" si="11"/>
        <v>25</v>
      </c>
      <c r="AW16">
        <f>V20</f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55</v>
      </c>
      <c r="BE16" s="22">
        <f t="shared" ref="BE16:BR16" si="32">BD16+LARGE($AO16:$BC16,BE$4)</f>
        <v>80</v>
      </c>
      <c r="BF16" s="22">
        <f t="shared" si="32"/>
        <v>97</v>
      </c>
      <c r="BG16" s="22">
        <f t="shared" si="32"/>
        <v>107</v>
      </c>
      <c r="BH16" s="22">
        <f t="shared" si="32"/>
        <v>107</v>
      </c>
      <c r="BI16" s="22">
        <f t="shared" si="32"/>
        <v>107</v>
      </c>
      <c r="BJ16" s="22">
        <f t="shared" si="32"/>
        <v>107</v>
      </c>
      <c r="BK16" s="22">
        <f t="shared" si="32"/>
        <v>107</v>
      </c>
      <c r="BL16" s="22">
        <f t="shared" si="32"/>
        <v>107</v>
      </c>
      <c r="BM16" s="22">
        <f t="shared" si="32"/>
        <v>107</v>
      </c>
      <c r="BN16" s="22">
        <f t="shared" si="32"/>
        <v>107</v>
      </c>
      <c r="BO16" s="22">
        <f t="shared" si="32"/>
        <v>107</v>
      </c>
      <c r="BP16" s="22">
        <f t="shared" si="32"/>
        <v>107</v>
      </c>
      <c r="BQ16" s="22">
        <f t="shared" si="32"/>
        <v>107</v>
      </c>
      <c r="BR16" s="22">
        <f t="shared" si="32"/>
        <v>107</v>
      </c>
    </row>
    <row r="17" spans="1:70" ht="16.5">
      <c r="A17" s="81" t="s">
        <v>858</v>
      </c>
      <c r="B17" s="72" t="s">
        <v>362</v>
      </c>
      <c r="C17" s="72" t="s">
        <v>859</v>
      </c>
      <c r="D17" s="72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LIGUE")),"",COUNTIFS($D$5:$D$71,"&lt;&gt;"&amp;"",$D$5:$D$71,"&lt;&gt;"&amp;"NL",$D$5:$D$71,"&lt;&gt;"&amp;"HORS LIGUE",E$5:E$71,"&lt;"&amp;E17)+1),Paramètres!$B$3:$C$56,2,FALSE)*Paramètres!$N$3))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LIGUE")),"",COUNTIFS($D$5:$D$71,"&lt;&gt;"&amp;"",$D$5:$D$71,"&lt;&gt;"&amp;"NL",$D$5:$D$71,"&lt;&gt;"&amp;"HORS LIGUE",G$5:G$71,"&lt;"&amp;G17)+1),Paramètres!$B$3:$C$56,2,FALSE)*Paramètres!$N$4))</f>
        <v>0</v>
      </c>
      <c r="I17" s="36">
        <v>4</v>
      </c>
      <c r="J17" s="2">
        <v>10</v>
      </c>
      <c r="K17" s="4">
        <v>3</v>
      </c>
      <c r="L17" s="2">
        <v>20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LIGUE")),"",COUNTIFS($D$5:$D$71,"&lt;&gt;"&amp;"",$D$5:$D$71,"&lt;&gt;"&amp;"NL",$D$5:$D$71,"&lt;&gt;"&amp;"HORS LIGUE",M$5:M$71,"&lt;"&amp;M17)+1),Paramètres!$B$3:$C$56,2,FALSE)*Paramètres!$N$7))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LIGUE")),"",COUNTIFS($D$5:$D$71,"&lt;&gt;"&amp;"",$D$5:$D$71,"&lt;&gt;"&amp;"NL",$D$5:$D$71,"&lt;&gt;"&amp;"HORS LIGUE",O$5:O$71,"&lt;"&amp;O17)+1),Paramètres!$B$3:$C$56,2,FALSE)*Paramètres!$N$8))</f>
        <v>0</v>
      </c>
      <c r="Q17" s="46">
        <v>9</v>
      </c>
      <c r="R17" s="79">
        <v>25</v>
      </c>
      <c r="S17" s="46">
        <v>10</v>
      </c>
      <c r="T17" s="61">
        <v>10</v>
      </c>
      <c r="U17" s="46">
        <v>12</v>
      </c>
      <c r="V17" s="61">
        <v>25</v>
      </c>
      <c r="W17" s="46">
        <v>6</v>
      </c>
      <c r="X17" s="91">
        <v>16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LIGUE")),"",COUNTIFS($D$5:$D$71,"&lt;&gt;"&amp;"",$D$5:$D$71,"&lt;&gt;"&amp;"NL",$D$5:$D$71,"&lt;&gt;"&amp;"HORS LIGUE",Y$5:Y$71,"&lt;"&amp;Y17)+1),Paramètres!$B$3:$C$56,2,FALSE)*Paramètres!$N$13))</f>
        <v>0</v>
      </c>
      <c r="AA17" s="46">
        <v>6</v>
      </c>
      <c r="AB17" s="91">
        <v>20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LIGUE")),"",COUNTIFS($D$5:$D$71,"&lt;&gt;"&amp;"",$D$5:$D$71,"&lt;&gt;"&amp;"NL",$D$5:$D$71,"&lt;&gt;"&amp;"HORS LIGUE",AC$5:AC$71,"&lt;"&amp;AC17)+1),Paramètres!$B$3:$C$56,2,FALSE)*Paramètres!$N$15))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LIGUE")),"",COUNTIFS($D$5:$D$71,"&lt;&gt;"&amp;"",$D$5:$D$71,"&lt;&gt;"&amp;"NL",$D$5:$D$71,"&lt;&gt;"&amp;"HORS LIGUE",AE$5:AE$71,"&lt;"&amp;AE17)+1),Paramètres!$B$3:$C$56,2,FALSE)*Paramètres!$N$16))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LIGUE")),"",COUNTIFS($D$5:$D$71,"&lt;&gt;"&amp;"",$D$5:$D$71,"&lt;&gt;"&amp;"NL",$D$5:$D$71,"&lt;&gt;"&amp;"HORS LIGUE",AG$5:AG$71,"&lt;"&amp;AG17)+1),Paramètres!$B$3:$C$56,2,FALSE)*Paramètres!$N$17))</f>
        <v>0</v>
      </c>
      <c r="AI17" s="40">
        <f t="shared" si="0"/>
        <v>126</v>
      </c>
      <c r="AJ17" s="3">
        <f t="shared" si="1"/>
        <v>14</v>
      </c>
      <c r="AK17" s="5">
        <f t="shared" si="2"/>
        <v>7</v>
      </c>
      <c r="AL17" s="41">
        <f t="shared" si="31"/>
        <v>126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10</v>
      </c>
      <c r="AR17">
        <f t="shared" si="7"/>
        <v>20</v>
      </c>
      <c r="AS17">
        <f t="shared" si="8"/>
        <v>0</v>
      </c>
      <c r="AT17">
        <f t="shared" si="9"/>
        <v>0</v>
      </c>
      <c r="AU17">
        <f>R18</f>
        <v>0</v>
      </c>
      <c r="AV17">
        <f t="shared" si="11"/>
        <v>10</v>
      </c>
      <c r="AW17">
        <f>V22</f>
        <v>0</v>
      </c>
      <c r="AX17">
        <f t="shared" si="13"/>
        <v>16</v>
      </c>
      <c r="AY17">
        <f t="shared" si="14"/>
        <v>0</v>
      </c>
      <c r="AZ17">
        <f t="shared" si="15"/>
        <v>20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20</v>
      </c>
      <c r="BE17" s="22">
        <f t="shared" ref="BE17:BR17" si="33">BD17+LARGE($AO17:$BC17,BE$4)</f>
        <v>40</v>
      </c>
      <c r="BF17" s="22">
        <f t="shared" si="33"/>
        <v>56</v>
      </c>
      <c r="BG17" s="22">
        <f t="shared" si="33"/>
        <v>66</v>
      </c>
      <c r="BH17" s="22">
        <f t="shared" si="33"/>
        <v>76</v>
      </c>
      <c r="BI17" s="22">
        <f t="shared" si="33"/>
        <v>76</v>
      </c>
      <c r="BJ17" s="22">
        <f t="shared" si="33"/>
        <v>76</v>
      </c>
      <c r="BK17" s="22">
        <f t="shared" si="33"/>
        <v>76</v>
      </c>
      <c r="BL17" s="22">
        <f t="shared" si="33"/>
        <v>76</v>
      </c>
      <c r="BM17" s="22">
        <f t="shared" si="33"/>
        <v>76</v>
      </c>
      <c r="BN17" s="22">
        <f t="shared" si="33"/>
        <v>76</v>
      </c>
      <c r="BO17" s="22">
        <f t="shared" si="33"/>
        <v>76</v>
      </c>
      <c r="BP17" s="22">
        <f t="shared" si="33"/>
        <v>76</v>
      </c>
      <c r="BQ17" s="22">
        <f t="shared" si="33"/>
        <v>76</v>
      </c>
      <c r="BR17" s="22">
        <f t="shared" si="33"/>
        <v>76</v>
      </c>
    </row>
    <row r="18" spans="1:70" ht="16.5">
      <c r="A18" s="81" t="s">
        <v>849</v>
      </c>
      <c r="B18" s="72" t="s">
        <v>850</v>
      </c>
      <c r="C18" s="72" t="s">
        <v>816</v>
      </c>
      <c r="D18" s="72" t="s">
        <v>219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LIGUE")),"",COUNTIFS($D$5:$D$71,"&lt;&gt;"&amp;"",$D$5:$D$71,"&lt;&gt;"&amp;"NL",$D$5:$D$71,"&lt;&gt;"&amp;"HORS LIGUE",E$5:E$71,"&lt;"&amp;E18)+1),Paramètres!$B$3:$C$56,2,FALSE)*Paramètres!$N$3))</f>
        <v>0</v>
      </c>
      <c r="G18" s="4">
        <v>5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LIGUE")),"",COUNTIFS($D$5:$D$71,"&lt;&gt;"&amp;"",$D$5:$D$71,"&lt;&gt;"&amp;"NL",$D$5:$D$71,"&lt;&gt;"&amp;"HORS LIGUE",I$5:I$71,"&lt;"&amp;I18)+1),Paramètres!$B$3:$C$56,2,FALSE)*Paramètres!$N$5))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LIGUE")),"",COUNTIFS($D$5:$D$71,"&lt;&gt;"&amp;"",$D$5:$D$71,"&lt;&gt;"&amp;"NL",$D$5:$D$71,"&lt;&gt;"&amp;"HORS LIGUE",K$5:K$71,"&lt;"&amp;K18)+1),Paramètres!$B$3:$C$56,2,FALSE)*Paramètres!$N$6))</f>
        <v>0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LIGUE")),"",COUNTIFS($D$5:$D$71,"&lt;&gt;"&amp;"",$D$5:$D$71,"&lt;&gt;"&amp;"NL",$D$5:$D$71,"&lt;&gt;"&amp;"HORS LIGUE",M$5:M$71,"&lt;"&amp;M18)+1),Paramètres!$B$3:$C$56,2,FALSE)*Paramètres!$N$7))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LIGUE")),"",COUNTIFS($D$5:$D$71,"&lt;&gt;"&amp;"",$D$5:$D$71,"&lt;&gt;"&amp;"NL",$D$5:$D$71,"&lt;&gt;"&amp;"HORS LIGUE",O$5:O$71,"&lt;"&amp;O18)+1),Paramètres!$B$3:$C$56,2,FALSE)*Paramètres!$N$8))</f>
        <v>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LIGUE")),"",COUNTIFS($D$5:$D$71,"&lt;&gt;"&amp;"",$D$5:$D$71,"&lt;&gt;"&amp;"NL",$D$5:$D$71,"&lt;&gt;"&amp;"HORS LIGUE",Q$5:Q$71,"&lt;"&amp;Q18)+1),Paramètres!$B$3:$C$56,2,FALSE)*Paramètres!$N$9))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LIGUE")),"",COUNTIFS($D$5:$D$71,"&lt;&gt;"&amp;"",$D$5:$D$71,"&lt;&gt;"&amp;"NL",$D$5:$D$71,"&lt;&gt;"&amp;"HORS LIGUE",S$5:S$71,"&lt;"&amp;S18)+1),Paramètres!$B$3:$C$56,2,FALSE)*Paramètres!$N$10))</f>
        <v>0</v>
      </c>
      <c r="U18" s="46"/>
      <c r="V18" s="65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LIGUE")),"",COUNTIFS($D$5:$D$71,"&lt;&gt;"&amp;"",$D$5:$D$71,"&lt;&gt;"&amp;"NL",$D$5:$D$71,"&lt;&gt;"&amp;"HORS LIGUE",U$5:U$71,"&lt;"&amp;U18)+1),Paramètres!$B$3:$C$56,2,FALSE)*Paramètres!$N$11))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LIGUE")),"",COUNTIFS($D$5:$D$71,"&lt;&gt;"&amp;"",$D$5:$D$71,"&lt;&gt;"&amp;"NL",$D$5:$D$71,"&lt;&gt;"&amp;"HORS LIGUE",W$5:W$71,"&lt;"&amp;W18)+1),Paramètres!$B$3:$C$56,2,FALSE)*Paramètres!$N$12))</f>
        <v>0</v>
      </c>
      <c r="Y18" s="46">
        <v>2</v>
      </c>
      <c r="Z18" s="2">
        <v>55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LIGUE")),"",COUNTIFS($D$5:$D$71,"&lt;&gt;"&amp;"",$D$5:$D$71,"&lt;&gt;"&amp;"NL",$D$5:$D$71,"&lt;&gt;"&amp;"HORS LIGUE",AA$5:AA$71,"&lt;"&amp;AA18)+1),Paramètres!$B$3:$C$56,2,FALSE)*Paramètres!$N$14))</f>
        <v>0</v>
      </c>
      <c r="AC18" s="46">
        <v>3</v>
      </c>
      <c r="AD18" s="91">
        <v>20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LIGUE")),"",COUNTIFS($D$5:$D$71,"&lt;&gt;"&amp;"",$D$5:$D$71,"&lt;&gt;"&amp;"NL",$D$5:$D$71,"&lt;&gt;"&amp;"HORS LIGUE",AE$5:AE$71,"&lt;"&amp;AE18)+1),Paramètres!$B$3:$C$56,2,FALSE)*Paramètres!$N$16))</f>
        <v>0</v>
      </c>
      <c r="AG18" s="94">
        <v>2</v>
      </c>
      <c r="AH18" s="2">
        <v>35</v>
      </c>
      <c r="AI18" s="40">
        <f t="shared" si="0"/>
        <v>120</v>
      </c>
      <c r="AJ18" s="3">
        <f t="shared" si="1"/>
        <v>15</v>
      </c>
      <c r="AK18" s="5">
        <f t="shared" si="2"/>
        <v>4</v>
      </c>
      <c r="AL18" s="41">
        <f t="shared" si="31"/>
        <v>120</v>
      </c>
      <c r="AM18" s="33">
        <f t="shared" si="3"/>
        <v>14</v>
      </c>
      <c r="AO18" s="22">
        <f t="shared" si="4"/>
        <v>0</v>
      </c>
      <c r="AP18">
        <f t="shared" si="5"/>
        <v>10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>R19</f>
        <v>23</v>
      </c>
      <c r="AV18">
        <f t="shared" si="11"/>
        <v>0</v>
      </c>
      <c r="AW18">
        <f>V24</f>
        <v>0</v>
      </c>
      <c r="AX18">
        <f t="shared" si="13"/>
        <v>0</v>
      </c>
      <c r="AY18">
        <f t="shared" si="14"/>
        <v>55</v>
      </c>
      <c r="AZ18">
        <f t="shared" si="15"/>
        <v>0</v>
      </c>
      <c r="BA18">
        <f t="shared" si="16"/>
        <v>20</v>
      </c>
      <c r="BB18">
        <f t="shared" si="17"/>
        <v>0</v>
      </c>
      <c r="BC18">
        <f t="shared" si="18"/>
        <v>35</v>
      </c>
      <c r="BD18">
        <f t="shared" si="19"/>
        <v>55</v>
      </c>
      <c r="BE18" s="22">
        <f t="shared" ref="BE18:BR18" si="34">BD18+LARGE($AO18:$BC18,BE$4)</f>
        <v>90</v>
      </c>
      <c r="BF18" s="22">
        <f t="shared" si="34"/>
        <v>113</v>
      </c>
      <c r="BG18" s="22">
        <f t="shared" si="34"/>
        <v>133</v>
      </c>
      <c r="BH18" s="22">
        <f t="shared" si="34"/>
        <v>143</v>
      </c>
      <c r="BI18" s="22">
        <f t="shared" si="34"/>
        <v>143</v>
      </c>
      <c r="BJ18" s="22">
        <f t="shared" si="34"/>
        <v>143</v>
      </c>
      <c r="BK18" s="22">
        <f t="shared" si="34"/>
        <v>143</v>
      </c>
      <c r="BL18" s="22">
        <f t="shared" si="34"/>
        <v>143</v>
      </c>
      <c r="BM18" s="22">
        <f t="shared" si="34"/>
        <v>143</v>
      </c>
      <c r="BN18" s="22">
        <f t="shared" si="34"/>
        <v>143</v>
      </c>
      <c r="BO18" s="22">
        <f t="shared" si="34"/>
        <v>143</v>
      </c>
      <c r="BP18" s="22">
        <f t="shared" si="34"/>
        <v>143</v>
      </c>
      <c r="BQ18" s="22">
        <f t="shared" si="34"/>
        <v>143</v>
      </c>
      <c r="BR18" s="22">
        <f t="shared" si="34"/>
        <v>143</v>
      </c>
    </row>
    <row r="19" spans="1:70" ht="16.5">
      <c r="A19" s="81" t="s">
        <v>855</v>
      </c>
      <c r="B19" s="72" t="s">
        <v>856</v>
      </c>
      <c r="C19" s="72" t="s">
        <v>857</v>
      </c>
      <c r="D19" s="7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LIGUE")),"",COUNTIFS($D$5:$D$71,"&lt;&gt;"&amp;"",$D$5:$D$71,"&lt;&gt;"&amp;"NL",$D$5:$D$71,"&lt;&gt;"&amp;"HORS LIGUE",E$5:E$71,"&lt;"&amp;E19)+1),Paramètres!$B$3:$C$56,2,FALSE)*Paramètres!$N$3))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LIGUE")),"",COUNTIFS($D$5:$D$71,"&lt;&gt;"&amp;"",$D$5:$D$71,"&lt;&gt;"&amp;"NL",$D$5:$D$71,"&lt;&gt;"&amp;"HORS LIGUE",G$5:G$71,"&lt;"&amp;G19)+1),Paramètres!$B$3:$C$56,2,FALSE)*Paramètres!$N$4))</f>
        <v>0</v>
      </c>
      <c r="I19" s="36">
        <v>1</v>
      </c>
      <c r="J19" s="2">
        <v>55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LIGUE")),"",COUNTIFS($D$5:$D$71,"&lt;&gt;"&amp;"",$D$5:$D$71,"&lt;&gt;"&amp;"NL",$D$5:$D$71,"&lt;&gt;"&amp;"HORS LIGUE",K$5:K$71,"&lt;"&amp;K19)+1),Paramètres!$B$3:$C$56,2,FALSE)*Paramètres!$N$6))</f>
        <v>0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LIGUE")),"",COUNTIFS($D$5:$D$71,"&lt;&gt;"&amp;"",$D$5:$D$71,"&lt;&gt;"&amp;"NL",$D$5:$D$71,"&lt;&gt;"&amp;"HORS LIGUE",M$5:M$71,"&lt;"&amp;M19)+1),Paramètres!$B$3:$C$56,2,FALSE)*Paramètres!$N$7))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LIGUE")),"",COUNTIFS($D$5:$D$71,"&lt;&gt;"&amp;"",$D$5:$D$71,"&lt;&gt;"&amp;"NL",$D$5:$D$71,"&lt;&gt;"&amp;"HORS LIGUE",O$5:O$71,"&lt;"&amp;O19)+1),Paramètres!$B$3:$C$56,2,FALSE)*Paramètres!$N$8))</f>
        <v>0</v>
      </c>
      <c r="Q19" s="46">
        <v>10</v>
      </c>
      <c r="R19" s="61">
        <v>23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LIGUE")),"",COUNTIFS($D$5:$D$71,"&lt;&gt;"&amp;"",$D$5:$D$71,"&lt;&gt;"&amp;"NL",$D$5:$D$71,"&lt;&gt;"&amp;"HORS LIGUE",S$5:S$71,"&lt;"&amp;S19)+1),Paramètres!$B$3:$C$56,2,FALSE)*Paramètres!$N$10))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LIGUE")),"",COUNTIFS($D$5:$D$71,"&lt;&gt;"&amp;"",$D$5:$D$71,"&lt;&gt;"&amp;"NL",$D$5:$D$71,"&lt;&gt;"&amp;"HORS LIGUE",U$5:U$71,"&lt;"&amp;U19)+1),Paramètres!$B$3:$C$56,2,FALSE)*Paramètres!$N$11))</f>
        <v>0</v>
      </c>
      <c r="W19" s="46">
        <v>7</v>
      </c>
      <c r="X19" s="91">
        <v>14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LIGUE")),"",COUNTIFS($D$5:$D$71,"&lt;&gt;"&amp;"",$D$5:$D$71,"&lt;&gt;"&amp;"NL",$D$5:$D$71,"&lt;&gt;"&amp;"HORS LIGUE",Y$5:Y$71,"&lt;"&amp;Y19)+1),Paramètres!$B$3:$C$56,2,FALSE)*Paramètres!$N$13))</f>
        <v>0</v>
      </c>
      <c r="AA19" s="46">
        <v>5</v>
      </c>
      <c r="AB19" s="91">
        <v>25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LIGUE")),"",COUNTIFS($D$5:$D$71,"&lt;&gt;"&amp;"",$D$5:$D$71,"&lt;&gt;"&amp;"NL",$D$5:$D$71,"&lt;&gt;"&amp;"HORS LIGUE",AC$5:AC$71,"&lt;"&amp;AC19)+1),Paramètres!$B$3:$C$56,2,FALSE)*Paramètres!$N$15))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LIGUE")),"",COUNTIFS($D$5:$D$71,"&lt;&gt;"&amp;"",$D$5:$D$71,"&lt;&gt;"&amp;"NL",$D$5:$D$71,"&lt;&gt;"&amp;"HORS LIGUE",AE$5:AE$71,"&lt;"&amp;AE19)+1),Paramètres!$B$3:$C$56,2,FALSE)*Paramètres!$N$16))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LIGUE")),"",COUNTIFS($D$5:$D$71,"&lt;&gt;"&amp;"",$D$5:$D$71,"&lt;&gt;"&amp;"NL",$D$5:$D$71,"&lt;&gt;"&amp;"HORS LIGUE",AG$5:AG$71,"&lt;"&amp;AG19)+1),Paramètres!$B$3:$C$56,2,FALSE)*Paramètres!$N$17))</f>
        <v>0</v>
      </c>
      <c r="AI19" s="40">
        <f t="shared" si="0"/>
        <v>117</v>
      </c>
      <c r="AJ19" s="3">
        <f t="shared" si="1"/>
        <v>16</v>
      </c>
      <c r="AK19" s="5">
        <f t="shared" si="2"/>
        <v>4</v>
      </c>
      <c r="AL19" s="41">
        <f t="shared" si="31"/>
        <v>117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55</v>
      </c>
      <c r="AR19">
        <f t="shared" si="7"/>
        <v>0</v>
      </c>
      <c r="AS19">
        <f t="shared" si="8"/>
        <v>0</v>
      </c>
      <c r="AT19">
        <f t="shared" si="9"/>
        <v>0</v>
      </c>
      <c r="AU19">
        <f>R20</f>
        <v>50</v>
      </c>
      <c r="AV19">
        <f t="shared" si="11"/>
        <v>0</v>
      </c>
      <c r="AW19">
        <f>V25</f>
        <v>0</v>
      </c>
      <c r="AX19">
        <f t="shared" si="13"/>
        <v>14</v>
      </c>
      <c r="AY19">
        <f t="shared" si="14"/>
        <v>0</v>
      </c>
      <c r="AZ19">
        <f t="shared" si="15"/>
        <v>25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55</v>
      </c>
      <c r="BE19" s="22">
        <f t="shared" ref="BE19:BR19" si="35">BD19+LARGE($AO19:$BC19,BE$4)</f>
        <v>105</v>
      </c>
      <c r="BF19" s="22">
        <f t="shared" si="35"/>
        <v>130</v>
      </c>
      <c r="BG19" s="22">
        <f t="shared" si="35"/>
        <v>144</v>
      </c>
      <c r="BH19" s="22">
        <f t="shared" si="35"/>
        <v>144</v>
      </c>
      <c r="BI19" s="22">
        <f t="shared" si="35"/>
        <v>144</v>
      </c>
      <c r="BJ19" s="22">
        <f t="shared" si="35"/>
        <v>144</v>
      </c>
      <c r="BK19" s="22">
        <f t="shared" si="35"/>
        <v>144</v>
      </c>
      <c r="BL19" s="22">
        <f t="shared" si="35"/>
        <v>144</v>
      </c>
      <c r="BM19" s="22">
        <f t="shared" si="35"/>
        <v>144</v>
      </c>
      <c r="BN19" s="22">
        <f t="shared" si="35"/>
        <v>144</v>
      </c>
      <c r="BO19" s="22">
        <f t="shared" si="35"/>
        <v>144</v>
      </c>
      <c r="BP19" s="22">
        <f t="shared" si="35"/>
        <v>144</v>
      </c>
      <c r="BQ19" s="22">
        <f t="shared" si="35"/>
        <v>144</v>
      </c>
      <c r="BR19" s="22">
        <f t="shared" si="35"/>
        <v>144</v>
      </c>
    </row>
    <row r="20" spans="1:70" ht="16.5">
      <c r="A20" s="81" t="s">
        <v>868</v>
      </c>
      <c r="B20" s="72" t="s">
        <v>346</v>
      </c>
      <c r="C20" s="72" t="s">
        <v>869</v>
      </c>
      <c r="D20" s="72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LIGUE")),"",COUNTIFS($D$5:$D$71,"&lt;&gt;"&amp;"",$D$5:$D$71,"&lt;&gt;"&amp;"NL",$D$5:$D$71,"&lt;&gt;"&amp;"HORS LIGUE",E$5:E$71,"&lt;"&amp;E20)+1),Paramètres!$B$3:$C$56,2,FALSE)*Paramètres!$N$3))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LIGUE")),"",COUNTIFS($D$5:$D$71,"&lt;&gt;"&amp;"",$D$5:$D$71,"&lt;&gt;"&amp;"NL",$D$5:$D$71,"&lt;&gt;"&amp;"HORS LIGUE",G$5:G$71,"&lt;"&amp;G20)+1),Paramètres!$B$3:$C$56,2,FALSE)*Paramètres!$N$4))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LIGUE")),"",COUNTIFS($D$5:$D$71,"&lt;&gt;"&amp;"",$D$5:$D$71,"&lt;&gt;"&amp;"NL",$D$5:$D$71,"&lt;&gt;"&amp;"HORS LIGUE",K$5:K$71,"&lt;"&amp;K20)+1),Paramètres!$B$3:$C$56,2,FALSE)*Paramètres!$N$6))</f>
        <v>0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LIGUE")),"",COUNTIFS($D$5:$D$71,"&lt;&gt;"&amp;"",$D$5:$D$71,"&lt;&gt;"&amp;"NL",$D$5:$D$71,"&lt;&gt;"&amp;"HORS LIGUE",M$5:M$71,"&lt;"&amp;M20)+1),Paramètres!$B$3:$C$56,2,FALSE)*Paramètres!$N$7))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LIGUE")),"",COUNTIFS($D$5:$D$71,"&lt;&gt;"&amp;"",$D$5:$D$71,"&lt;&gt;"&amp;"NL",$D$5:$D$71,"&lt;&gt;"&amp;"HORS LIGUE",O$5:O$71,"&lt;"&amp;O20)+1),Paramètres!$B$3:$C$56,2,FALSE)*Paramètres!$N$8))</f>
        <v>0</v>
      </c>
      <c r="Q20" s="46">
        <v>3</v>
      </c>
      <c r="R20" s="61">
        <v>50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LIGUE")),"",COUNTIFS($D$5:$D$71,"&lt;&gt;"&amp;"",$D$5:$D$71,"&lt;&gt;"&amp;"NL",$D$5:$D$71,"&lt;&gt;"&amp;"HORS LIGUE",S$5:S$71,"&lt;"&amp;S20)+1),Paramètres!$B$3:$C$56,2,FALSE)*Paramètres!$N$10))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LIGUE")),"",COUNTIFS($D$5:$D$71,"&lt;&gt;"&amp;"",$D$5:$D$71,"&lt;&gt;"&amp;"NL",$D$5:$D$71,"&lt;&gt;"&amp;"HORS LIGUE",U$5:U$71,"&lt;"&amp;U20)+1),Paramètres!$B$3:$C$56,2,FALSE)*Paramètres!$N$11))</f>
        <v>0</v>
      </c>
      <c r="W20" s="46">
        <v>4</v>
      </c>
      <c r="X20" s="91">
        <v>25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LIGUE")),"",COUNTIFS($D$5:$D$71,"&lt;&gt;"&amp;"",$D$5:$D$71,"&lt;&gt;"&amp;"NL",$D$5:$D$71,"&lt;&gt;"&amp;"HORS LIGUE",Y$5:Y$71,"&lt;"&amp;Y20)+1),Paramètres!$B$3:$C$56,2,FALSE)*Paramètres!$N$13))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LIGUE")),"",COUNTIFS($D$5:$D$71,"&lt;&gt;"&amp;"",$D$5:$D$71,"&lt;&gt;"&amp;"NL",$D$5:$D$71,"&lt;&gt;"&amp;"HORS LIGUE",AA$5:AA$71,"&lt;"&amp;AA20)+1),Paramètres!$B$3:$C$56,2,FALSE)*Paramètres!$N$14))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LIGUE")),"",COUNTIFS($D$5:$D$71,"&lt;&gt;"&amp;"",$D$5:$D$71,"&lt;&gt;"&amp;"NL",$D$5:$D$71,"&lt;&gt;"&amp;"HORS LIGUE",AC$5:AC$71,"&lt;"&amp;AC20)+1),Paramètres!$B$3:$C$56,2,FALSE)*Paramètres!$N$15))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LIGUE")),"",COUNTIFS($D$5:$D$71,"&lt;&gt;"&amp;"",$D$5:$D$71,"&lt;&gt;"&amp;"NL",$D$5:$D$71,"&lt;&gt;"&amp;"HORS LIGUE",AE$5:AE$71,"&lt;"&amp;AE20)+1),Paramètres!$B$3:$C$56,2,FALSE)*Paramètres!$N$16))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LIGUE")),"",COUNTIFS($D$5:$D$71,"&lt;&gt;"&amp;"",$D$5:$D$71,"&lt;&gt;"&amp;"NL",$D$5:$D$71,"&lt;&gt;"&amp;"HORS LIGUE",AG$5:AG$71,"&lt;"&amp;AG20)+1),Paramètres!$B$3:$C$56,2,FALSE)*Paramètres!$N$17))</f>
        <v>0</v>
      </c>
      <c r="AI20" s="40">
        <f t="shared" si="0"/>
        <v>110</v>
      </c>
      <c r="AJ20" s="3">
        <f t="shared" si="1"/>
        <v>17</v>
      </c>
      <c r="AK20" s="5">
        <f t="shared" si="2"/>
        <v>3</v>
      </c>
      <c r="AL20" s="41">
        <f t="shared" si="31"/>
        <v>110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35</v>
      </c>
      <c r="AR20">
        <f t="shared" si="7"/>
        <v>0</v>
      </c>
      <c r="AS20">
        <f t="shared" si="8"/>
        <v>0</v>
      </c>
      <c r="AT20">
        <f t="shared" si="9"/>
        <v>0</v>
      </c>
      <c r="AU20">
        <f>R21</f>
        <v>0</v>
      </c>
      <c r="AV20">
        <f t="shared" si="11"/>
        <v>0</v>
      </c>
      <c r="AW20" t="e">
        <f>#REF!</f>
        <v>#REF!</v>
      </c>
      <c r="AX20">
        <f t="shared" si="13"/>
        <v>25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 t="e">
        <f t="shared" si="19"/>
        <v>#REF!</v>
      </c>
      <c r="BE20" s="22" t="e">
        <f t="shared" ref="BE20:BR20" si="36">BD20+LARGE($AO20:$BC20,BE$4)</f>
        <v>#REF!</v>
      </c>
      <c r="BF20" s="22" t="e">
        <f t="shared" si="36"/>
        <v>#REF!</v>
      </c>
      <c r="BG20" s="22" t="e">
        <f t="shared" si="36"/>
        <v>#REF!</v>
      </c>
      <c r="BH20" s="22" t="e">
        <f t="shared" si="36"/>
        <v>#REF!</v>
      </c>
      <c r="BI20" s="22" t="e">
        <f t="shared" si="36"/>
        <v>#REF!</v>
      </c>
      <c r="BJ20" s="22" t="e">
        <f t="shared" si="36"/>
        <v>#REF!</v>
      </c>
      <c r="BK20" s="22" t="e">
        <f t="shared" si="36"/>
        <v>#REF!</v>
      </c>
      <c r="BL20" s="22" t="e">
        <f t="shared" si="36"/>
        <v>#REF!</v>
      </c>
      <c r="BM20" s="22" t="e">
        <f t="shared" si="36"/>
        <v>#REF!</v>
      </c>
      <c r="BN20" s="22" t="e">
        <f t="shared" si="36"/>
        <v>#REF!</v>
      </c>
      <c r="BO20" s="22" t="e">
        <f t="shared" si="36"/>
        <v>#REF!</v>
      </c>
      <c r="BP20" s="22" t="e">
        <f t="shared" si="36"/>
        <v>#REF!</v>
      </c>
      <c r="BQ20" s="22" t="e">
        <f t="shared" si="36"/>
        <v>#REF!</v>
      </c>
      <c r="BR20" s="22" t="e">
        <f t="shared" si="36"/>
        <v>#REF!</v>
      </c>
    </row>
    <row r="21" spans="1:70" ht="16.5">
      <c r="A21" s="81" t="s">
        <v>876</v>
      </c>
      <c r="B21" s="72" t="s">
        <v>246</v>
      </c>
      <c r="C21" s="72" t="s">
        <v>877</v>
      </c>
      <c r="D21" s="72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LIGUE")),"",COUNTIFS($D$5:$D$71,"&lt;&gt;"&amp;"",$D$5:$D$71,"&lt;&gt;"&amp;"NL",$D$5:$D$71,"&lt;&gt;"&amp;"HORS LIGUE",E$5:E$71,"&lt;"&amp;E21)+1),Paramètres!$B$3:$C$56,2,FALSE)*Paramètres!$N$3))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LIGUE")),"",COUNTIFS($D$5:$D$71,"&lt;&gt;"&amp;"",$D$5:$D$71,"&lt;&gt;"&amp;"NL",$D$5:$D$71,"&lt;&gt;"&amp;"HORS LIGUE",G$5:G$71,"&lt;"&amp;G21)+1),Paramètres!$B$3:$C$56,2,FALSE)*Paramètres!$N$4))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LIGUE")),"",COUNTIFS($D$5:$D$71,"&lt;&gt;"&amp;"",$D$5:$D$71,"&lt;&gt;"&amp;"NL",$D$5:$D$71,"&lt;&gt;"&amp;"HORS LIGUE",I$5:I$71,"&lt;"&amp;I21)+1),Paramètres!$B$3:$C$56,2,FALSE)*Paramètres!$N$5))</f>
        <v>0</v>
      </c>
      <c r="K21" s="4">
        <v>1</v>
      </c>
      <c r="L21" s="2">
        <v>55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LIGUE")),"",COUNTIFS($D$5:$D$71,"&lt;&gt;"&amp;"",$D$5:$D$71,"&lt;&gt;"&amp;"NL",$D$5:$D$71,"&lt;&gt;"&amp;"HORS LIGUE",M$5:M$71,"&lt;"&amp;M21)+1),Paramètres!$B$3:$C$56,2,FALSE)*Paramètres!$N$7))</f>
        <v>0</v>
      </c>
      <c r="O21" s="46">
        <v>1</v>
      </c>
      <c r="P21" s="2">
        <v>55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LIGUE")),"",COUNTIFS($D$5:$D$71,"&lt;&gt;"&amp;"",$D$5:$D$71,"&lt;&gt;"&amp;"NL",$D$5:$D$71,"&lt;&gt;"&amp;"HORS LIGUE",Q$5:Q$71,"&lt;"&amp;Q21)+1),Paramètres!$B$3:$C$56,2,FALSE)*Paramètres!$N$9))</f>
        <v>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LIGUE")),"",COUNTIFS($D$5:$D$71,"&lt;&gt;"&amp;"",$D$5:$D$71,"&lt;&gt;"&amp;"NL",$D$5:$D$71,"&lt;&gt;"&amp;"HORS LIGUE",S$5:S$71,"&lt;"&amp;S21)+1),Paramètres!$B$3:$C$56,2,FALSE)*Paramètres!$N$10))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LIGUE")),"",COUNTIFS($D$5:$D$71,"&lt;&gt;"&amp;"",$D$5:$D$71,"&lt;&gt;"&amp;"NL",$D$5:$D$71,"&lt;&gt;"&amp;"HORS LIGUE",U$5:U$71,"&lt;"&amp;U21)+1),Paramètres!$B$3:$C$56,2,FALSE)*Paramètres!$N$11))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LIGUE")),"",COUNTIFS($D$5:$D$71,"&lt;&gt;"&amp;"",$D$5:$D$71,"&lt;&gt;"&amp;"NL",$D$5:$D$71,"&lt;&gt;"&amp;"HORS LIGUE",W$5:W$71,"&lt;"&amp;W21)+1),Paramètres!$B$3:$C$56,2,FALSE)*Paramètres!$N$12))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LIGUE")),"",COUNTIFS($D$5:$D$71,"&lt;&gt;"&amp;"",$D$5:$D$71,"&lt;&gt;"&amp;"NL",$D$5:$D$71,"&lt;&gt;"&amp;"HORS LIGUE",Y$5:Y$71,"&lt;"&amp;Y21)+1),Paramètres!$B$3:$C$56,2,FALSE)*Paramètres!$N$13))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LIGUE")),"",COUNTIFS($D$5:$D$71,"&lt;&gt;"&amp;"",$D$5:$D$71,"&lt;&gt;"&amp;"NL",$D$5:$D$71,"&lt;&gt;"&amp;"HORS LIGUE",AA$5:AA$71,"&lt;"&amp;AA21)+1),Paramètres!$B$3:$C$56,2,FALSE)*Paramètres!$N$14))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LIGUE")),"",COUNTIFS($D$5:$D$71,"&lt;&gt;"&amp;"",$D$5:$D$71,"&lt;&gt;"&amp;"NL",$D$5:$D$71,"&lt;&gt;"&amp;"HORS LIGUE",AC$5:AC$71,"&lt;"&amp;AC21)+1),Paramètres!$B$3:$C$56,2,FALSE)*Paramètres!$N$15))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LIGUE")),"",COUNTIFS($D$5:$D$71,"&lt;&gt;"&amp;"",$D$5:$D$71,"&lt;&gt;"&amp;"NL",$D$5:$D$71,"&lt;&gt;"&amp;"HORS LIGUE",AE$5:AE$71,"&lt;"&amp;AE21)+1),Paramètres!$B$3:$C$56,2,FALSE)*Paramètres!$N$16))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LIGUE")),"",COUNTIFS($D$5:$D$71,"&lt;&gt;"&amp;"",$D$5:$D$71,"&lt;&gt;"&amp;"NL",$D$5:$D$71,"&lt;&gt;"&amp;"HORS LIGUE",AG$5:AG$71,"&lt;"&amp;AG21)+1),Paramètres!$B$3:$C$56,2,FALSE)*Paramètres!$N$17))</f>
        <v>0</v>
      </c>
      <c r="AI21" s="40">
        <f t="shared" si="0"/>
        <v>110</v>
      </c>
      <c r="AJ21" s="3">
        <f t="shared" si="1"/>
        <v>17</v>
      </c>
      <c r="AK21" s="5">
        <f t="shared" si="2"/>
        <v>2</v>
      </c>
      <c r="AL21" s="41">
        <f t="shared" si="31"/>
        <v>110</v>
      </c>
      <c r="AM21" s="33">
        <f t="shared" si="3"/>
        <v>16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55</v>
      </c>
      <c r="AS21">
        <f t="shared" si="8"/>
        <v>0</v>
      </c>
      <c r="AT21">
        <f t="shared" si="9"/>
        <v>55</v>
      </c>
      <c r="AU21" t="e">
        <f>#REF!</f>
        <v>#REF!</v>
      </c>
      <c r="AV21">
        <f t="shared" si="11"/>
        <v>0</v>
      </c>
      <c r="AW21" t="e">
        <f>#REF!</f>
        <v>#REF!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7">BD21+LARGE($AO21:$BC21,BE$4)</f>
        <v>#REF!</v>
      </c>
      <c r="BF21" s="22" t="e">
        <f t="shared" si="37"/>
        <v>#REF!</v>
      </c>
      <c r="BG21" s="22" t="e">
        <f t="shared" si="37"/>
        <v>#REF!</v>
      </c>
      <c r="BH21" s="22" t="e">
        <f t="shared" si="37"/>
        <v>#REF!</v>
      </c>
      <c r="BI21" s="22" t="e">
        <f t="shared" si="37"/>
        <v>#REF!</v>
      </c>
      <c r="BJ21" s="22" t="e">
        <f t="shared" si="37"/>
        <v>#REF!</v>
      </c>
      <c r="BK21" s="22" t="e">
        <f t="shared" si="37"/>
        <v>#REF!</v>
      </c>
      <c r="BL21" s="22" t="e">
        <f t="shared" si="37"/>
        <v>#REF!</v>
      </c>
      <c r="BM21" s="22" t="e">
        <f t="shared" si="37"/>
        <v>#REF!</v>
      </c>
      <c r="BN21" s="22" t="e">
        <f t="shared" si="37"/>
        <v>#REF!</v>
      </c>
      <c r="BO21" s="22" t="e">
        <f t="shared" si="37"/>
        <v>#REF!</v>
      </c>
      <c r="BP21" s="22" t="e">
        <f t="shared" si="37"/>
        <v>#REF!</v>
      </c>
      <c r="BQ21" s="22" t="e">
        <f t="shared" si="37"/>
        <v>#REF!</v>
      </c>
      <c r="BR21" s="22" t="e">
        <f t="shared" si="37"/>
        <v>#REF!</v>
      </c>
    </row>
    <row r="22" spans="1:70" ht="16.5">
      <c r="A22" s="81" t="s">
        <v>880</v>
      </c>
      <c r="B22" s="72" t="s">
        <v>832</v>
      </c>
      <c r="C22" s="72" t="s">
        <v>881</v>
      </c>
      <c r="D22" s="72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LIGUE")),"",COUNTIFS($D$5:$D$71,"&lt;&gt;"&amp;"",$D$5:$D$71,"&lt;&gt;"&amp;"NL",$D$5:$D$71,"&lt;&gt;"&amp;"HORS LIGUE",E$5:E$71,"&lt;"&amp;E22)+1),Paramètres!$B$3:$C$56,2,FALSE)*Paramètres!$N$3))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LIGUE")),"",COUNTIFS($D$5:$D$71,"&lt;&gt;"&amp;"",$D$5:$D$71,"&lt;&gt;"&amp;"NL",$D$5:$D$71,"&lt;&gt;"&amp;"HORS LIGUE",G$5:G$71,"&lt;"&amp;G22)+1),Paramètres!$B$3:$C$56,2,FALSE)*Paramètres!$N$4))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LIGUE")),"",COUNTIFS($D$5:$D$71,"&lt;&gt;"&amp;"",$D$5:$D$71,"&lt;&gt;"&amp;"NL",$D$5:$D$71,"&lt;&gt;"&amp;"HORS LIGUE",I$5:I$71,"&lt;"&amp;I22)+1),Paramètres!$B$3:$C$56,2,FALSE)*Paramètres!$N$5))</f>
        <v>0</v>
      </c>
      <c r="K22" s="4">
        <v>1</v>
      </c>
      <c r="L22" s="2">
        <v>55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LIGUE")),"",COUNTIFS($D$5:$D$71,"&lt;&gt;"&amp;"",$D$5:$D$71,"&lt;&gt;"&amp;"NL",$D$5:$D$71,"&lt;&gt;"&amp;"HORS LIGUE",M$5:M$71,"&lt;"&amp;M22)+1),Paramètres!$B$3:$C$56,2,FALSE)*Paramètres!$N$7))</f>
        <v>0</v>
      </c>
      <c r="O22" s="46">
        <v>1</v>
      </c>
      <c r="P22" s="2">
        <v>55</v>
      </c>
      <c r="Q22" s="46"/>
      <c r="R22" s="65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LIGUE")),"",COUNTIFS($D$5:$D$71,"&lt;&gt;"&amp;"",$D$5:$D$71,"&lt;&gt;"&amp;"NL",$D$5:$D$71,"&lt;&gt;"&amp;"HORS LIGUE",Q$5:Q$71,"&lt;"&amp;Q22)+1),Paramètres!$B$3:$C$56,2,FALSE)*Paramètres!$N$9))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LIGUE")),"",COUNTIFS($D$5:$D$71,"&lt;&gt;"&amp;"",$D$5:$D$71,"&lt;&gt;"&amp;"NL",$D$5:$D$71,"&lt;&gt;"&amp;"HORS LIGUE",S$5:S$71,"&lt;"&amp;S22)+1),Paramètres!$B$3:$C$56,2,FALSE)*Paramètres!$N$10))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LIGUE")),"",COUNTIFS($D$5:$D$71,"&lt;&gt;"&amp;"",$D$5:$D$71,"&lt;&gt;"&amp;"NL",$D$5:$D$71,"&lt;&gt;"&amp;"HORS LIGUE",U$5:U$71,"&lt;"&amp;U22)+1),Paramètres!$B$3:$C$56,2,FALSE)*Paramètres!$N$11))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LIGUE")),"",COUNTIFS($D$5:$D$71,"&lt;&gt;"&amp;"",$D$5:$D$71,"&lt;&gt;"&amp;"NL",$D$5:$D$71,"&lt;&gt;"&amp;"HORS LIGUE",W$5:W$71,"&lt;"&amp;W22)+1),Paramètres!$B$3:$C$56,2,FALSE)*Paramètres!$N$12))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LIGUE")),"",COUNTIFS($D$5:$D$71,"&lt;&gt;"&amp;"",$D$5:$D$71,"&lt;&gt;"&amp;"NL",$D$5:$D$71,"&lt;&gt;"&amp;"HORS LIGUE",Y$5:Y$71,"&lt;"&amp;Y22)+1),Paramètres!$B$3:$C$56,2,FALSE)*Paramètres!$N$13))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LIGUE")),"",COUNTIFS($D$5:$D$71,"&lt;&gt;"&amp;"",$D$5:$D$71,"&lt;&gt;"&amp;"NL",$D$5:$D$71,"&lt;&gt;"&amp;"HORS LIGUE",AA$5:AA$71,"&lt;"&amp;AA22)+1),Paramètres!$B$3:$C$56,2,FALSE)*Paramètres!$N$14))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LIGUE")),"",COUNTIFS($D$5:$D$71,"&lt;&gt;"&amp;"",$D$5:$D$71,"&lt;&gt;"&amp;"NL",$D$5:$D$71,"&lt;&gt;"&amp;"HORS LIGUE",AC$5:AC$71,"&lt;"&amp;AC22)+1),Paramètres!$B$3:$C$56,2,FALSE)*Paramètres!$N$15))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LIGUE")),"",COUNTIFS($D$5:$D$71,"&lt;&gt;"&amp;"",$D$5:$D$71,"&lt;&gt;"&amp;"NL",$D$5:$D$71,"&lt;&gt;"&amp;"HORS LIGUE",AE$5:AE$71,"&lt;"&amp;AE22)+1),Paramètres!$B$3:$C$56,2,FALSE)*Paramètres!$N$16))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LIGUE")),"",COUNTIFS($D$5:$D$71,"&lt;&gt;"&amp;"",$D$5:$D$71,"&lt;&gt;"&amp;"NL",$D$5:$D$71,"&lt;&gt;"&amp;"HORS LIGUE",AG$5:AG$71,"&lt;"&amp;AG22)+1),Paramètres!$B$3:$C$56,2,FALSE)*Paramètres!$N$17))</f>
        <v>0</v>
      </c>
      <c r="AI22" s="40">
        <f t="shared" si="0"/>
        <v>110</v>
      </c>
      <c r="AJ22" s="3">
        <f t="shared" si="1"/>
        <v>17</v>
      </c>
      <c r="AK22" s="5">
        <f t="shared" si="2"/>
        <v>2</v>
      </c>
      <c r="AL22" s="41">
        <f t="shared" si="31"/>
        <v>110</v>
      </c>
      <c r="AM22" s="33">
        <f t="shared" si="3"/>
        <v>16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55</v>
      </c>
      <c r="AS22">
        <f t="shared" si="8"/>
        <v>0</v>
      </c>
      <c r="AT22">
        <f t="shared" si="9"/>
        <v>55</v>
      </c>
      <c r="AU22">
        <f t="shared" si="10"/>
        <v>0</v>
      </c>
      <c r="AV22">
        <f t="shared" si="11"/>
        <v>0</v>
      </c>
      <c r="AW22" t="e">
        <f>#REF!</f>
        <v>#REF!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 t="e">
        <f t="shared" si="19"/>
        <v>#REF!</v>
      </c>
      <c r="BE22" s="22" t="e">
        <f t="shared" ref="BE22:BR22" si="38">BD22+LARGE($AO22:$BC22,BE$4)</f>
        <v>#REF!</v>
      </c>
      <c r="BF22" s="22" t="e">
        <f t="shared" si="38"/>
        <v>#REF!</v>
      </c>
      <c r="BG22" s="22" t="e">
        <f t="shared" si="38"/>
        <v>#REF!</v>
      </c>
      <c r="BH22" s="22" t="e">
        <f t="shared" si="38"/>
        <v>#REF!</v>
      </c>
      <c r="BI22" s="22" t="e">
        <f t="shared" si="38"/>
        <v>#REF!</v>
      </c>
      <c r="BJ22" s="22" t="e">
        <f t="shared" si="38"/>
        <v>#REF!</v>
      </c>
      <c r="BK22" s="22" t="e">
        <f t="shared" si="38"/>
        <v>#REF!</v>
      </c>
      <c r="BL22" s="22" t="e">
        <f t="shared" si="38"/>
        <v>#REF!</v>
      </c>
      <c r="BM22" s="22" t="e">
        <f t="shared" si="38"/>
        <v>#REF!</v>
      </c>
      <c r="BN22" s="22" t="e">
        <f t="shared" si="38"/>
        <v>#REF!</v>
      </c>
      <c r="BO22" s="22" t="e">
        <f t="shared" si="38"/>
        <v>#REF!</v>
      </c>
      <c r="BP22" s="22" t="e">
        <f t="shared" si="38"/>
        <v>#REF!</v>
      </c>
      <c r="BQ22" s="22" t="e">
        <f t="shared" si="38"/>
        <v>#REF!</v>
      </c>
      <c r="BR22" s="22" t="e">
        <f t="shared" si="38"/>
        <v>#REF!</v>
      </c>
    </row>
    <row r="23" spans="1:70" ht="16.5">
      <c r="A23" s="81" t="s">
        <v>864</v>
      </c>
      <c r="B23" s="72" t="s">
        <v>865</v>
      </c>
      <c r="C23" s="72" t="s">
        <v>505</v>
      </c>
      <c r="D23" s="72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LIGUE")),"",COUNTIFS($D$5:$D$71,"&lt;&gt;"&amp;"",$D$5:$D$71,"&lt;&gt;"&amp;"NL",$D$5:$D$71,"&lt;&gt;"&amp;"HORS LIGUE",E$5:E$71,"&lt;"&amp;E23)+1),Paramètres!$B$3:$C$56,2,FALSE)*Paramètres!$N$3))</f>
        <v>0</v>
      </c>
      <c r="G23" s="4">
        <v>4</v>
      </c>
      <c r="H23" s="121">
        <v>10</v>
      </c>
      <c r="I23" s="36">
        <v>7</v>
      </c>
      <c r="J23" s="2">
        <v>10</v>
      </c>
      <c r="K23" s="84">
        <v>3</v>
      </c>
      <c r="L23" s="2">
        <v>20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LIGUE")),"",COUNTIFS($D$5:$D$71,"&lt;&gt;"&amp;"",$D$5:$D$71,"&lt;&gt;"&amp;"NL",$D$5:$D$71,"&lt;&gt;"&amp;"HORS LIGUE",M$5:M$71,"&lt;"&amp;M23)+1),Paramètres!$B$3:$C$56,2,FALSE)*Paramètres!$N$7))</f>
        <v>0</v>
      </c>
      <c r="O23" s="46">
        <v>3</v>
      </c>
      <c r="P23" s="2">
        <v>20</v>
      </c>
      <c r="Q23" s="46">
        <v>20</v>
      </c>
      <c r="R23" s="61">
        <v>11</v>
      </c>
      <c r="S23" s="46">
        <v>9</v>
      </c>
      <c r="T23" s="91">
        <v>10</v>
      </c>
      <c r="U23" s="46">
        <v>21</v>
      </c>
      <c r="V23" s="61">
        <v>15</v>
      </c>
      <c r="W23" s="46">
        <v>8</v>
      </c>
      <c r="X23" s="91">
        <v>12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LIGUE")),"",COUNTIFS($D$5:$D$71,"&lt;&gt;"&amp;"",$D$5:$D$71,"&lt;&gt;"&amp;"NL",$D$5:$D$71,"&lt;&gt;"&amp;"HORS LIGUE",Y$5:Y$71,"&lt;"&amp;Y23)+1),Paramètres!$B$3:$C$56,2,FALSE)*Paramètres!$N$13))</f>
        <v>0</v>
      </c>
      <c r="AA23" s="46">
        <v>13</v>
      </c>
      <c r="AB23" s="91">
        <v>10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LIGUE")),"",COUNTIFS($D$5:$D$71,"&lt;&gt;"&amp;"",$D$5:$D$71,"&lt;&gt;"&amp;"NL",$D$5:$D$71,"&lt;&gt;"&amp;"HORS LIGUE",AC$5:AC$71,"&lt;"&amp;AC23)+1),Paramètres!$B$3:$C$56,2,FALSE)*Paramètres!$N$15))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LIGUE")),"",COUNTIFS($D$5:$D$71,"&lt;&gt;"&amp;"",$D$5:$D$71,"&lt;&gt;"&amp;"NL",$D$5:$D$71,"&lt;&gt;"&amp;"HORS LIGUE",AE$5:AE$71,"&lt;"&amp;AE23)+1),Paramètres!$B$3:$C$56,2,FALSE)*Paramètres!$N$16))</f>
        <v>0</v>
      </c>
      <c r="AG23" s="46">
        <v>5</v>
      </c>
      <c r="AH23" s="121">
        <v>10</v>
      </c>
      <c r="AI23" s="40">
        <f t="shared" si="0"/>
        <v>128</v>
      </c>
      <c r="AJ23" s="3">
        <f t="shared" si="1"/>
        <v>13</v>
      </c>
      <c r="AK23" s="107">
        <f t="shared" si="2"/>
        <v>10</v>
      </c>
      <c r="AL23" s="41">
        <f>AI23-H23-AH23</f>
        <v>108</v>
      </c>
      <c r="AM23" s="33">
        <f t="shared" si="3"/>
        <v>19</v>
      </c>
      <c r="AO23" s="22">
        <f t="shared" si="4"/>
        <v>0</v>
      </c>
      <c r="AP23">
        <f t="shared" si="5"/>
        <v>10</v>
      </c>
      <c r="AQ23">
        <f t="shared" si="6"/>
        <v>10</v>
      </c>
      <c r="AR23">
        <f t="shared" si="7"/>
        <v>20</v>
      </c>
      <c r="AS23">
        <f t="shared" si="8"/>
        <v>0</v>
      </c>
      <c r="AT23">
        <f t="shared" si="9"/>
        <v>20</v>
      </c>
      <c r="AU23">
        <f t="shared" si="10"/>
        <v>11</v>
      </c>
      <c r="AV23">
        <f t="shared" si="11"/>
        <v>10</v>
      </c>
      <c r="AW23" t="e">
        <f>#REF!</f>
        <v>#REF!</v>
      </c>
      <c r="AX23">
        <f t="shared" si="13"/>
        <v>12</v>
      </c>
      <c r="AY23">
        <f t="shared" si="14"/>
        <v>0</v>
      </c>
      <c r="AZ23">
        <f t="shared" si="15"/>
        <v>10</v>
      </c>
      <c r="BA23">
        <f t="shared" si="16"/>
        <v>0</v>
      </c>
      <c r="BB23">
        <f t="shared" si="17"/>
        <v>0</v>
      </c>
      <c r="BC23">
        <f t="shared" si="18"/>
        <v>10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1" t="s">
        <v>833</v>
      </c>
      <c r="B24" s="72" t="s">
        <v>834</v>
      </c>
      <c r="C24" s="72" t="s">
        <v>835</v>
      </c>
      <c r="D24" s="72" t="s">
        <v>219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LIGUE")),"",COUNTIFS($D$5:$D$71,"&lt;&gt;"&amp;"",$D$5:$D$71,"&lt;&gt;"&amp;"NL",$D$5:$D$71,"&lt;&gt;"&amp;"HORS LIGUE",E$5:E$71,"&lt;"&amp;E24)+1),Paramètres!$B$3:$C$56,2,FALSE)*Paramètres!$N$3))</f>
        <v>0</v>
      </c>
      <c r="G24" s="4">
        <v>2</v>
      </c>
      <c r="H24" s="2">
        <v>35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LIGUE")),"",COUNTIFS($D$5:$D$71,"&lt;&gt;"&amp;"",$D$5:$D$71,"&lt;&gt;"&amp;"NL",$D$5:$D$71,"&lt;&gt;"&amp;"HORS LIGUE",I$5:I$71,"&lt;"&amp;I24)+1),Paramètres!$B$3:$C$56,2,FALSE)*Paramètres!$N$5))</f>
        <v>0</v>
      </c>
      <c r="K24" s="4">
        <v>2</v>
      </c>
      <c r="L24" s="2">
        <v>35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LIGUE")),"",COUNTIFS($D$5:$D$71,"&lt;&gt;"&amp;"",$D$5:$D$71,"&lt;&gt;"&amp;"NL",$D$5:$D$71,"&lt;&gt;"&amp;"HORS LIGUE",M$5:M$71,"&lt;"&amp;M24)+1),Paramètres!$B$3:$C$56,2,FALSE)*Paramètres!$N$7))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LIGUE")),"",COUNTIFS($D$5:$D$71,"&lt;&gt;"&amp;"",$D$5:$D$71,"&lt;&gt;"&amp;"NL",$D$5:$D$71,"&lt;&gt;"&amp;"HORS LIGUE",O$5:O$71,"&lt;"&amp;O24)+1),Paramètres!$B$3:$C$56,2,FALSE)*Paramètres!$N$8))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LIGUE")),"",COUNTIFS($D$5:$D$71,"&lt;&gt;"&amp;"",$D$5:$D$71,"&lt;&gt;"&amp;"NL",$D$5:$D$71,"&lt;&gt;"&amp;"HORS LIGUE",Q$5:Q$71,"&lt;"&amp;Q24)+1),Paramètres!$B$3:$C$56,2,FALSE)*Paramètres!$N$9))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LIGUE")),"",COUNTIFS($D$5:$D$71,"&lt;&gt;"&amp;"",$D$5:$D$71,"&lt;&gt;"&amp;"NL",$D$5:$D$71,"&lt;&gt;"&amp;"HORS LIGUE",S$5:S$71,"&lt;"&amp;S24)+1),Paramètres!$B$3:$C$56,2,FALSE)*Paramètres!$N$10))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LIGUE")),"",COUNTIFS($D$5:$D$71,"&lt;&gt;"&amp;"",$D$5:$D$71,"&lt;&gt;"&amp;"NL",$D$5:$D$71,"&lt;&gt;"&amp;"HORS LIGUE",U$5:U$71,"&lt;"&amp;U24)+1),Paramètres!$B$3:$C$56,2,FALSE)*Paramètres!$N$11))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LIGUE")),"",COUNTIFS($D$5:$D$71,"&lt;&gt;"&amp;"",$D$5:$D$71,"&lt;&gt;"&amp;"NL",$D$5:$D$71,"&lt;&gt;"&amp;"HORS LIGUE",W$5:W$71,"&lt;"&amp;W24)+1),Paramètres!$B$3:$C$56,2,FALSE)*Paramètres!$N$12))</f>
        <v>0</v>
      </c>
      <c r="Y24" s="46">
        <v>5</v>
      </c>
      <c r="Z24" s="2">
        <v>20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LIGUE")),"",COUNTIFS($D$5:$D$71,"&lt;&gt;"&amp;"",$D$5:$D$71,"&lt;&gt;"&amp;"NL",$D$5:$D$71,"&lt;&gt;"&amp;"HORS LIGUE",AA$5:AA$71,"&lt;"&amp;AA24)+1),Paramètres!$B$3:$C$56,2,FALSE)*Paramètres!$N$14))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LIGUE")),"",COUNTIFS($D$5:$D$71,"&lt;&gt;"&amp;"",$D$5:$D$71,"&lt;&gt;"&amp;"NL",$D$5:$D$71,"&lt;&gt;"&amp;"HORS LIGUE",AC$5:AC$71,"&lt;"&amp;AC24)+1),Paramètres!$B$3:$C$56,2,FALSE)*Paramètres!$N$15))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LIGUE")),"",COUNTIFS($D$5:$D$71,"&lt;&gt;"&amp;"",$D$5:$D$71,"&lt;&gt;"&amp;"NL",$D$5:$D$71,"&lt;&gt;"&amp;"HORS LIGUE",AE$5:AE$71,"&lt;"&amp;AE24)+1),Paramètres!$B$3:$C$56,2,FALSE)*Paramètres!$N$16))</f>
        <v>0</v>
      </c>
      <c r="AG24" s="46">
        <v>5</v>
      </c>
      <c r="AH24" s="2">
        <v>10</v>
      </c>
      <c r="AI24" s="40">
        <f t="shared" si="0"/>
        <v>100</v>
      </c>
      <c r="AJ24" s="3">
        <f t="shared" si="1"/>
        <v>20</v>
      </c>
      <c r="AK24" s="5">
        <f t="shared" si="2"/>
        <v>4</v>
      </c>
      <c r="AL24" s="41">
        <f t="shared" ref="AL24:AL87" si="40">AI24</f>
        <v>100</v>
      </c>
      <c r="AM24" s="33">
        <f t="shared" si="3"/>
        <v>20</v>
      </c>
      <c r="AO24" s="22">
        <f t="shared" si="4"/>
        <v>0</v>
      </c>
      <c r="AP24">
        <f t="shared" si="5"/>
        <v>35</v>
      </c>
      <c r="AQ24">
        <f t="shared" si="6"/>
        <v>0</v>
      </c>
      <c r="AR24">
        <f t="shared" si="7"/>
        <v>35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20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10</v>
      </c>
      <c r="BD24" t="e">
        <f t="shared" si="19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1" t="s">
        <v>845</v>
      </c>
      <c r="B25" s="72" t="s">
        <v>846</v>
      </c>
      <c r="C25" s="72" t="s">
        <v>256</v>
      </c>
      <c r="D25" s="72" t="s">
        <v>219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LIGUE")),"",COUNTIFS($D$5:$D$71,"&lt;&gt;"&amp;"",$D$5:$D$71,"&lt;&gt;"&amp;"NL",$D$5:$D$71,"&lt;&gt;"&amp;"HORS LIGUE",E$5:E$71,"&lt;"&amp;E25)+1),Paramètres!$B$3:$C$56,2,FALSE)*Paramètres!$N$3))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LIGUE")),"",COUNTIFS($D$5:$D$71,"&lt;&gt;"&amp;"",$D$5:$D$71,"&lt;&gt;"&amp;"NL",$D$5:$D$71,"&lt;&gt;"&amp;"HORS LIGUE",I$5:I$71,"&lt;"&amp;I25)+1),Paramètres!$B$3:$C$56,2,FALSE)*Paramètres!$N$5))</f>
        <v>0</v>
      </c>
      <c r="K25" s="4">
        <v>2</v>
      </c>
      <c r="L25" s="2">
        <v>35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LIGUE")),"",COUNTIFS($D$5:$D$71,"&lt;&gt;"&amp;"",$D$5:$D$71,"&lt;&gt;"&amp;"NL",$D$5:$D$71,"&lt;&gt;"&amp;"HORS LIGUE",M$5:M$71,"&lt;"&amp;M25)+1),Paramètres!$B$3:$C$56,2,FALSE)*Paramètres!$N$7))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LIGUE")),"",COUNTIFS($D$5:$D$71,"&lt;&gt;"&amp;"",$D$5:$D$71,"&lt;&gt;"&amp;"NL",$D$5:$D$71,"&lt;&gt;"&amp;"HORS LIGUE",O$5:O$71,"&lt;"&amp;O25)+1),Paramètres!$B$3:$C$56,2,FALSE)*Paramètres!$N$8))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LIGUE")),"",COUNTIFS($D$5:$D$71,"&lt;&gt;"&amp;"",$D$5:$D$71,"&lt;&gt;"&amp;"NL",$D$5:$D$71,"&lt;&gt;"&amp;"HORS LIGUE",Q$5:Q$71,"&lt;"&amp;Q25)+1),Paramètres!$B$3:$C$56,2,FALSE)*Paramètres!$N$9))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LIGUE")),"",COUNTIFS($D$5:$D$71,"&lt;&gt;"&amp;"",$D$5:$D$71,"&lt;&gt;"&amp;"NL",$D$5:$D$71,"&lt;&gt;"&amp;"HORS LIGUE",S$5:S$71,"&lt;"&amp;S25)+1),Paramètres!$B$3:$C$56,2,FALSE)*Paramètres!$N$10))</f>
        <v>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LIGUE")),"",COUNTIFS($D$5:$D$71,"&lt;&gt;"&amp;"",$D$5:$D$71,"&lt;&gt;"&amp;"NL",$D$5:$D$71,"&lt;&gt;"&amp;"HORS LIGUE",U$5:U$71,"&lt;"&amp;U25)+1),Paramètres!$B$3:$C$56,2,FALSE)*Paramètres!$N$11))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LIGUE")),"",COUNTIFS($D$5:$D$71,"&lt;&gt;"&amp;"",$D$5:$D$71,"&lt;&gt;"&amp;"NL",$D$5:$D$71,"&lt;&gt;"&amp;"HORS LIGUE",W$5:W$71,"&lt;"&amp;W25)+1),Paramètres!$B$3:$C$56,2,FALSE)*Paramètres!$N$12))</f>
        <v>0</v>
      </c>
      <c r="Y25" s="46">
        <v>7</v>
      </c>
      <c r="Z25" s="2">
        <v>10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LIGUE")),"",COUNTIFS($D$5:$D$71,"&lt;&gt;"&amp;"",$D$5:$D$71,"&lt;&gt;"&amp;"NL",$D$5:$D$71,"&lt;&gt;"&amp;"HORS LIGUE",AA$5:AA$71,"&lt;"&amp;AA25)+1),Paramètres!$B$3:$C$56,2,FALSE)*Paramètres!$N$14))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LIGUE")),"",COUNTIFS($D$5:$D$71,"&lt;&gt;"&amp;"",$D$5:$D$71,"&lt;&gt;"&amp;"NL",$D$5:$D$71,"&lt;&gt;"&amp;"HORS LIGUE",AC$5:AC$71,"&lt;"&amp;AC25)+1),Paramètres!$B$3:$C$56,2,FALSE)*Paramètres!$N$15))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LIGUE")),"",COUNTIFS($D$5:$D$71,"&lt;&gt;"&amp;"",$D$5:$D$71,"&lt;&gt;"&amp;"NL",$D$5:$D$71,"&lt;&gt;"&amp;"HORS LIGUE",AE$5:AE$71,"&lt;"&amp;AE25)+1),Paramètres!$B$3:$C$56,2,FALSE)*Paramètres!$N$16))</f>
        <v>0</v>
      </c>
      <c r="AG25" s="46">
        <v>5</v>
      </c>
      <c r="AH25" s="2">
        <v>10</v>
      </c>
      <c r="AI25" s="40">
        <f t="shared" si="0"/>
        <v>90</v>
      </c>
      <c r="AJ25" s="3">
        <f t="shared" si="1"/>
        <v>21</v>
      </c>
      <c r="AK25" s="5">
        <f t="shared" si="2"/>
        <v>4</v>
      </c>
      <c r="AL25" s="41">
        <f t="shared" si="40"/>
        <v>90</v>
      </c>
      <c r="AM25" s="33">
        <f t="shared" si="3"/>
        <v>21</v>
      </c>
      <c r="AO25" s="22">
        <f t="shared" si="4"/>
        <v>0</v>
      </c>
      <c r="AP25">
        <f t="shared" si="5"/>
        <v>35</v>
      </c>
      <c r="AQ25">
        <f t="shared" si="6"/>
        <v>0</v>
      </c>
      <c r="AR25">
        <f t="shared" si="7"/>
        <v>35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 t="e">
        <f>#REF!</f>
        <v>#REF!</v>
      </c>
      <c r="AX25">
        <f t="shared" si="13"/>
        <v>0</v>
      </c>
      <c r="AY25">
        <f t="shared" si="14"/>
        <v>10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10</v>
      </c>
      <c r="BD25" t="e">
        <f t="shared" si="19"/>
        <v>#REF!</v>
      </c>
      <c r="BE25" s="22" t="e">
        <f t="shared" ref="BE25:BR25" si="42">BD25+LARGE($AO25:$BC25,BE$4)</f>
        <v>#REF!</v>
      </c>
      <c r="BF25" s="22" t="e">
        <f t="shared" si="42"/>
        <v>#REF!</v>
      </c>
      <c r="BG25" s="22" t="e">
        <f t="shared" si="42"/>
        <v>#REF!</v>
      </c>
      <c r="BH25" s="22" t="e">
        <f t="shared" si="42"/>
        <v>#REF!</v>
      </c>
      <c r="BI25" s="22" t="e">
        <f t="shared" si="42"/>
        <v>#REF!</v>
      </c>
      <c r="BJ25" s="22" t="e">
        <f t="shared" si="42"/>
        <v>#REF!</v>
      </c>
      <c r="BK25" s="22" t="e">
        <f t="shared" si="42"/>
        <v>#REF!</v>
      </c>
      <c r="BL25" s="22" t="e">
        <f t="shared" si="42"/>
        <v>#REF!</v>
      </c>
      <c r="BM25" s="22" t="e">
        <f t="shared" si="42"/>
        <v>#REF!</v>
      </c>
      <c r="BN25" s="22" t="e">
        <f t="shared" si="42"/>
        <v>#REF!</v>
      </c>
      <c r="BO25" s="22" t="e">
        <f t="shared" si="42"/>
        <v>#REF!</v>
      </c>
      <c r="BP25" s="22" t="e">
        <f t="shared" si="42"/>
        <v>#REF!</v>
      </c>
      <c r="BQ25" s="22" t="e">
        <f t="shared" si="42"/>
        <v>#REF!</v>
      </c>
      <c r="BR25" s="22" t="e">
        <f t="shared" si="42"/>
        <v>#REF!</v>
      </c>
    </row>
    <row r="26" spans="1:70" ht="16.5">
      <c r="A26" s="122" t="s">
        <v>1765</v>
      </c>
      <c r="B26" s="32" t="s">
        <v>599</v>
      </c>
      <c r="C26" s="32" t="s">
        <v>253</v>
      </c>
      <c r="D26" s="72" t="s">
        <v>219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LIGUE")),"",COUNTIFS($D$5:$D$71,"&lt;&gt;"&amp;"",$D$5:$D$71,"&lt;&gt;"&amp;"NL",$D$5:$D$71,"&lt;&gt;"&amp;"HORS LIGUE",E$5:E$71,"&lt;"&amp;E26)+1),Paramètres!$B$3:$C$56,2,FALSE)*Paramètres!$N$3))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LIGUE")),"",COUNTIFS($D$5:$D$71,"&lt;&gt;"&amp;"",$D$5:$D$71,"&lt;&gt;"&amp;"NL",$D$5:$D$71,"&lt;&gt;"&amp;"HORS LIGUE",G$5:G$71,"&lt;"&amp;G26)+1),Paramètres!$B$3:$C$56,2,FALSE)*Paramètres!$N$4))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LIGUE")),"",COUNTIFS($D$5:$D$71,"&lt;&gt;"&amp;"",$D$5:$D$71,"&lt;&gt;"&amp;"NL",$D$5:$D$71,"&lt;&gt;"&amp;"HORS LIGUE",I$5:I$71,"&lt;"&amp;I26)+1),Paramètres!$B$3:$C$56,2,FALSE)*Paramètres!$N$5))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LIGUE")),"",COUNTIFS($D$5:$D$71,"&lt;&gt;"&amp;"",$D$5:$D$71,"&lt;&gt;"&amp;"NL",$D$5:$D$71,"&lt;&gt;"&amp;"HORS LIGUE",K$5:K$71,"&lt;"&amp;K26)+1),Paramètres!$B$3:$C$56,2,FALSE)*Paramètres!$N$6))</f>
        <v>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LIGUE")),"",COUNTIFS($D$5:$D$71,"&lt;&gt;"&amp;"",$D$5:$D$71,"&lt;&gt;"&amp;"NL",$D$5:$D$71,"&lt;&gt;"&amp;"HORS LIGUE",M$5:M$71,"&lt;"&amp;M26)+1),Paramètres!$B$3:$C$56,2,FALSE)*Paramètres!$N$7))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LIGUE")),"",COUNTIFS($D$5:$D$71,"&lt;&gt;"&amp;"",$D$5:$D$71,"&lt;&gt;"&amp;"NL",$D$5:$D$71,"&lt;&gt;"&amp;"HORS LIGUE",O$5:O$71,"&lt;"&amp;O26)+1),Paramètres!$B$3:$C$56,2,FALSE)*Paramètres!$N$8))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LIGUE")),"",COUNTIFS($D$5:$D$71,"&lt;&gt;"&amp;"",$D$5:$D$71,"&lt;&gt;"&amp;"NL",$D$5:$D$71,"&lt;&gt;"&amp;"HORS LIGUE",Q$5:Q$71,"&lt;"&amp;Q26)+1),Paramètres!$B$3:$C$56,2,FALSE)*Paramètres!$N$9))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LIGUE")),"",COUNTIFS($D$5:$D$71,"&lt;&gt;"&amp;"",$D$5:$D$71,"&lt;&gt;"&amp;"NL",$D$5:$D$71,"&lt;&gt;"&amp;"HORS LIGUE",S$5:S$71,"&lt;"&amp;S26)+1),Paramètres!$B$3:$C$56,2,FALSE)*Paramètres!$N$10))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LIGUE")),"",COUNTIFS($D$5:$D$71,"&lt;&gt;"&amp;"",$D$5:$D$71,"&lt;&gt;"&amp;"NL",$D$5:$D$71,"&lt;&gt;"&amp;"HORS LIGUE",U$5:U$71,"&lt;"&amp;U26)+1),Paramètres!$B$3:$C$56,2,FALSE)*Paramètres!$N$11))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LIGUE")),"",COUNTIFS($D$5:$D$71,"&lt;&gt;"&amp;"",$D$5:$D$71,"&lt;&gt;"&amp;"NL",$D$5:$D$71,"&lt;&gt;"&amp;"HORS LIGUE",W$5:W$71,"&lt;"&amp;W26)+1),Paramètres!$B$3:$C$56,2,FALSE)*Paramètres!$N$12))</f>
        <v>0</v>
      </c>
      <c r="Y26" s="46">
        <v>1</v>
      </c>
      <c r="Z26" s="2"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LIGUE")),"",COUNTIFS($D$5:$D$71,"&lt;&gt;"&amp;"",$D$5:$D$71,"&lt;&gt;"&amp;"NL",$D$5:$D$71,"&lt;&gt;"&amp;"HORS LIGUE",AA$5:AA$71,"&lt;"&amp;AA26)+1),Paramètres!$B$3:$C$56,2,FALSE)*Paramètres!$N$14))</f>
        <v>0</v>
      </c>
      <c r="AC26" s="46">
        <v>1</v>
      </c>
      <c r="AD26" s="91">
        <v>55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LIGUE")),"",COUNTIFS($D$5:$D$71,"&lt;&gt;"&amp;"",$D$5:$D$71,"&lt;&gt;"&amp;"NL",$D$5:$D$71,"&lt;&gt;"&amp;"HORS LIGUE",AE$5:AE$71,"&lt;"&amp;AE26)+1),Paramètres!$B$3:$C$56,2,FALSE)*Paramètres!$N$16))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LIGUE")),"",COUNTIFS($D$5:$D$71,"&lt;&gt;"&amp;"",$D$5:$D$71,"&lt;&gt;"&amp;"NL",$D$5:$D$71,"&lt;&gt;"&amp;"HORS LIGUE",AG$5:AG$71,"&lt;"&amp;AG26)+1),Paramètres!$B$3:$C$56,2,FALSE)*Paramètres!$N$17))</f>
        <v>0</v>
      </c>
      <c r="AI26" s="40">
        <f t="shared" si="0"/>
        <v>55</v>
      </c>
      <c r="AJ26" s="3">
        <f t="shared" si="1"/>
        <v>22</v>
      </c>
      <c r="AK26" s="5">
        <f t="shared" si="2"/>
        <v>2</v>
      </c>
      <c r="AL26" s="41">
        <f t="shared" si="40"/>
        <v>55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55</v>
      </c>
      <c r="BB26">
        <f t="shared" si="17"/>
        <v>0</v>
      </c>
      <c r="BC26">
        <f t="shared" si="18"/>
        <v>0</v>
      </c>
      <c r="BD26">
        <f t="shared" si="19"/>
        <v>55</v>
      </c>
      <c r="BE26" s="22">
        <f t="shared" ref="BE26:BR26" si="43">BD26+LARGE($AO26:$BC26,BE$4)</f>
        <v>55</v>
      </c>
      <c r="BF26" s="22">
        <f t="shared" si="43"/>
        <v>55</v>
      </c>
      <c r="BG26" s="22">
        <f t="shared" si="43"/>
        <v>55</v>
      </c>
      <c r="BH26" s="22">
        <f t="shared" si="43"/>
        <v>55</v>
      </c>
      <c r="BI26" s="22">
        <f t="shared" si="43"/>
        <v>55</v>
      </c>
      <c r="BJ26" s="22">
        <f t="shared" si="43"/>
        <v>55</v>
      </c>
      <c r="BK26" s="22">
        <f t="shared" si="43"/>
        <v>55</v>
      </c>
      <c r="BL26" s="22">
        <f t="shared" si="43"/>
        <v>55</v>
      </c>
      <c r="BM26" s="22">
        <f t="shared" si="43"/>
        <v>55</v>
      </c>
      <c r="BN26" s="22">
        <f t="shared" si="43"/>
        <v>55</v>
      </c>
      <c r="BO26" s="22">
        <f t="shared" si="43"/>
        <v>55</v>
      </c>
      <c r="BP26" s="22">
        <f t="shared" si="43"/>
        <v>55</v>
      </c>
      <c r="BQ26" s="22">
        <f t="shared" si="43"/>
        <v>55</v>
      </c>
      <c r="BR26" s="22">
        <f t="shared" si="43"/>
        <v>55</v>
      </c>
    </row>
    <row r="27" spans="1:70" ht="16.5">
      <c r="A27" s="81" t="s">
        <v>843</v>
      </c>
      <c r="B27" s="72" t="s">
        <v>378</v>
      </c>
      <c r="C27" s="72" t="s">
        <v>844</v>
      </c>
      <c r="D27" s="72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LIGUE")),"",COUNTIFS($D$5:$D$71,"&lt;&gt;"&amp;"",$D$5:$D$71,"&lt;&gt;"&amp;"NL",$D$5:$D$71,"&lt;&gt;"&amp;"HORS LIGUE",E$5:E$71,"&lt;"&amp;E27)+1),Paramètres!$B$3:$C$56,2,FALSE)*Paramètres!$N$3))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LIGUE")),"",COUNTIFS($D$5:$D$71,"&lt;&gt;"&amp;"",$D$5:$D$71,"&lt;&gt;"&amp;"NL",$D$5:$D$71,"&lt;&gt;"&amp;"HORS LIGUE",G$5:G$71,"&lt;"&amp;G27)+1),Paramètres!$B$3:$C$56,2,FALSE)*Paramètres!$N$4))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LIGUE")),"",COUNTIFS($D$5:$D$71,"&lt;&gt;"&amp;"",$D$5:$D$71,"&lt;&gt;"&amp;"NL",$D$5:$D$71,"&lt;&gt;"&amp;"HORS LIGUE",I$5:I$71,"&lt;"&amp;I27)+1),Paramètres!$B$3:$C$56,2,FALSE)*Paramètres!$N$5))</f>
        <v>0</v>
      </c>
      <c r="K27" s="84">
        <v>2</v>
      </c>
      <c r="L27" s="2">
        <v>35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LIGUE")),"",COUNTIFS($D$5:$D$71,"&lt;&gt;"&amp;"",$D$5:$D$71,"&lt;&gt;"&amp;"NL",$D$5:$D$71,"&lt;&gt;"&amp;"HORS LIGUE",M$5:M$71,"&lt;"&amp;M27)+1),Paramètres!$B$3:$C$56,2,FALSE)*Paramètres!$N$7))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LIGUE")),"",COUNTIFS($D$5:$D$71,"&lt;&gt;"&amp;"",$D$5:$D$71,"&lt;&gt;"&amp;"NL",$D$5:$D$71,"&lt;&gt;"&amp;"HORS LIGUE",O$5:O$71,"&lt;"&amp;O27)+1),Paramètres!$B$3:$C$56,2,FALSE)*Paramètres!$N$8))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LIGUE")),"",COUNTIFS($D$5:$D$71,"&lt;&gt;"&amp;"",$D$5:$D$71,"&lt;&gt;"&amp;"NL",$D$5:$D$71,"&lt;&gt;"&amp;"HORS LIGUE",Q$5:Q$71,"&lt;"&amp;Q27)+1),Paramètres!$B$3:$C$56,2,FALSE)*Paramètres!$N$9))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LIGUE")),"",COUNTIFS($D$5:$D$71,"&lt;&gt;"&amp;"",$D$5:$D$71,"&lt;&gt;"&amp;"NL",$D$5:$D$71,"&lt;&gt;"&amp;"HORS LIGUE",S$5:S$71,"&lt;"&amp;S27)+1),Paramètres!$B$3:$C$56,2,FALSE)*Paramètres!$N$10))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LIGUE")),"",COUNTIFS($D$5:$D$71,"&lt;&gt;"&amp;"",$D$5:$D$71,"&lt;&gt;"&amp;"NL",$D$5:$D$71,"&lt;&gt;"&amp;"HORS LIGUE",U$5:U$71,"&lt;"&amp;U27)+1),Paramètres!$B$3:$C$56,2,FALSE)*Paramètres!$N$11))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LIGUE")),"",COUNTIFS($D$5:$D$71,"&lt;&gt;"&amp;"",$D$5:$D$71,"&lt;&gt;"&amp;"NL",$D$5:$D$71,"&lt;&gt;"&amp;"HORS LIGUE",W$5:W$71,"&lt;"&amp;W27)+1),Paramètres!$B$3:$C$56,2,FALSE)*Paramètres!$N$12))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LIGUE")),"",COUNTIFS($D$5:$D$71,"&lt;&gt;"&amp;"",$D$5:$D$71,"&lt;&gt;"&amp;"NL",$D$5:$D$71,"&lt;&gt;"&amp;"HORS LIGUE",Y$5:Y$71,"&lt;"&amp;Y27)+1),Paramètres!$B$3:$C$56,2,FALSE)*Paramètres!$N$13))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LIGUE")),"",COUNTIFS($D$5:$D$71,"&lt;&gt;"&amp;"",$D$5:$D$71,"&lt;&gt;"&amp;"NL",$D$5:$D$71,"&lt;&gt;"&amp;"HORS LIGUE",AA$5:AA$71,"&lt;"&amp;AA27)+1),Paramètres!$B$3:$C$56,2,FALSE)*Paramètres!$N$14))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LIGUE")),"",COUNTIFS($D$5:$D$71,"&lt;&gt;"&amp;"",$D$5:$D$71,"&lt;&gt;"&amp;"NL",$D$5:$D$71,"&lt;&gt;"&amp;"HORS LIGUE",AC$5:AC$71,"&lt;"&amp;AC27)+1),Paramètres!$B$3:$C$56,2,FALSE)*Paramètres!$N$15))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LIGUE")),"",COUNTIFS($D$5:$D$71,"&lt;&gt;"&amp;"",$D$5:$D$71,"&lt;&gt;"&amp;"NL",$D$5:$D$71,"&lt;&gt;"&amp;"HORS LIGUE",AE$5:AE$71,"&lt;"&amp;AE27)+1),Paramètres!$B$3:$C$56,2,FALSE)*Paramètres!$N$16))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LIGUE")),"",COUNTIFS($D$5:$D$71,"&lt;&gt;"&amp;"",$D$5:$D$71,"&lt;&gt;"&amp;"NL",$D$5:$D$71,"&lt;&gt;"&amp;"HORS LIGUE",AG$5:AG$71,"&lt;"&amp;AG27)+1),Paramètres!$B$3:$C$56,2,FALSE)*Paramètres!$N$17))</f>
        <v>0</v>
      </c>
      <c r="AI27" s="40">
        <f t="shared" si="0"/>
        <v>35</v>
      </c>
      <c r="AJ27" s="3">
        <f t="shared" si="1"/>
        <v>23</v>
      </c>
      <c r="AK27" s="5">
        <f t="shared" si="2"/>
        <v>1</v>
      </c>
      <c r="AL27" s="41">
        <f t="shared" si="40"/>
        <v>35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35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35</v>
      </c>
      <c r="BE27" s="22">
        <f t="shared" ref="BE27:BR27" si="44">BD27+LARGE($AO27:$BC27,BE$4)</f>
        <v>35</v>
      </c>
      <c r="BF27" s="22">
        <f t="shared" si="44"/>
        <v>35</v>
      </c>
      <c r="BG27" s="22">
        <f t="shared" si="44"/>
        <v>35</v>
      </c>
      <c r="BH27" s="22">
        <f t="shared" si="44"/>
        <v>35</v>
      </c>
      <c r="BI27" s="22">
        <f t="shared" si="44"/>
        <v>35</v>
      </c>
      <c r="BJ27" s="22">
        <f t="shared" si="44"/>
        <v>35</v>
      </c>
      <c r="BK27" s="22">
        <f t="shared" si="44"/>
        <v>35</v>
      </c>
      <c r="BL27" s="22">
        <f t="shared" si="44"/>
        <v>35</v>
      </c>
      <c r="BM27" s="22">
        <f t="shared" si="44"/>
        <v>35</v>
      </c>
      <c r="BN27" s="22">
        <f t="shared" si="44"/>
        <v>35</v>
      </c>
      <c r="BO27" s="22">
        <f t="shared" si="44"/>
        <v>35</v>
      </c>
      <c r="BP27" s="22">
        <f t="shared" si="44"/>
        <v>35</v>
      </c>
      <c r="BQ27" s="22">
        <f t="shared" si="44"/>
        <v>35</v>
      </c>
      <c r="BR27" s="22">
        <f t="shared" si="44"/>
        <v>35</v>
      </c>
    </row>
    <row r="28" spans="1:70" ht="16.5">
      <c r="A28" s="80" t="s">
        <v>1507</v>
      </c>
      <c r="B28" s="32" t="s">
        <v>1505</v>
      </c>
      <c r="C28" s="32" t="s">
        <v>1506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LIGUE")),"",COUNTIFS($D$5:$D$71,"&lt;&gt;"&amp;"",$D$5:$D$71,"&lt;&gt;"&amp;"NL",$D$5:$D$71,"&lt;&gt;"&amp;"HORS LIGUE",E$5:E$71,"&lt;"&amp;E28)+1),Paramètres!$B$3:$C$56,2,FALSE)*Paramètres!$N$3))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LIGUE")),"",COUNTIFS($D$5:$D$71,"&lt;&gt;"&amp;"",$D$5:$D$71,"&lt;&gt;"&amp;"NL",$D$5:$D$71,"&lt;&gt;"&amp;"HORS LIGUE",G$5:G$71,"&lt;"&amp;G28)+1),Paramètres!$B$3:$C$56,2,FALSE)*Paramètres!$N$4))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LIGUE")),"",COUNTIFS($D$5:$D$71,"&lt;&gt;"&amp;"",$D$5:$D$71,"&lt;&gt;"&amp;"NL",$D$5:$D$71,"&lt;&gt;"&amp;"HORS LIGUE",I$5:I$71,"&lt;"&amp;I28)+1),Paramètres!$B$3:$C$56,2,FALSE)*Paramètres!$N$5))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LIGUE")),"",COUNTIFS($D$5:$D$71,"&lt;&gt;"&amp;"",$D$5:$D$71,"&lt;&gt;"&amp;"NL",$D$5:$D$71,"&lt;&gt;"&amp;"HORS LIGUE",K$5:K$71,"&lt;"&amp;K28)+1),Paramètres!$B$3:$C$56,2,FALSE)*Paramètres!$N$6))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LIGUE")),"",COUNTIFS($D$5:$D$71,"&lt;&gt;"&amp;"",$D$5:$D$71,"&lt;&gt;"&amp;"NL",$D$5:$D$71,"&lt;&gt;"&amp;"HORS LIGUE",M$5:M$71,"&lt;"&amp;M28)+1),Paramètres!$B$3:$C$56,2,FALSE)*Paramètres!$N$7))</f>
        <v>0</v>
      </c>
      <c r="O28" s="46">
        <v>2</v>
      </c>
      <c r="P28" s="2">
        <v>35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LIGUE")),"",COUNTIFS($D$5:$D$71,"&lt;&gt;"&amp;"",$D$5:$D$71,"&lt;&gt;"&amp;"NL",$D$5:$D$71,"&lt;&gt;"&amp;"HORS LIGUE",Q$5:Q$71,"&lt;"&amp;Q28)+1),Paramètres!$B$3:$C$56,2,FALSE)*Paramètres!$N$9))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LIGUE")),"",COUNTIFS($D$5:$D$71,"&lt;&gt;"&amp;"",$D$5:$D$71,"&lt;&gt;"&amp;"NL",$D$5:$D$71,"&lt;&gt;"&amp;"HORS LIGUE",S$5:S$71,"&lt;"&amp;S28)+1),Paramètres!$B$3:$C$56,2,FALSE)*Paramètres!$N$10))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LIGUE")),"",COUNTIFS($D$5:$D$71,"&lt;&gt;"&amp;"",$D$5:$D$71,"&lt;&gt;"&amp;"NL",$D$5:$D$71,"&lt;&gt;"&amp;"HORS LIGUE",U$5:U$71,"&lt;"&amp;U28)+1),Paramètres!$B$3:$C$56,2,FALSE)*Paramètres!$N$11))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LIGUE")),"",COUNTIFS($D$5:$D$71,"&lt;&gt;"&amp;"",$D$5:$D$71,"&lt;&gt;"&amp;"NL",$D$5:$D$71,"&lt;&gt;"&amp;"HORS LIGUE",W$5:W$71,"&lt;"&amp;W28)+1),Paramètres!$B$3:$C$56,2,FALSE)*Paramètres!$N$12))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LIGUE")),"",COUNTIFS($D$5:$D$71,"&lt;&gt;"&amp;"",$D$5:$D$71,"&lt;&gt;"&amp;"NL",$D$5:$D$71,"&lt;&gt;"&amp;"HORS LIGUE",Y$5:Y$71,"&lt;"&amp;Y28)+1),Paramètres!$B$3:$C$56,2,FALSE)*Paramètres!$N$13))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LIGUE")),"",COUNTIFS($D$5:$D$71,"&lt;&gt;"&amp;"",$D$5:$D$71,"&lt;&gt;"&amp;"NL",$D$5:$D$71,"&lt;&gt;"&amp;"HORS LIGUE",AA$5:AA$71,"&lt;"&amp;AA28)+1),Paramètres!$B$3:$C$56,2,FALSE)*Paramètres!$N$14))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LIGUE")),"",COUNTIFS($D$5:$D$71,"&lt;&gt;"&amp;"",$D$5:$D$71,"&lt;&gt;"&amp;"NL",$D$5:$D$71,"&lt;&gt;"&amp;"HORS LIGUE",AC$5:AC$71,"&lt;"&amp;AC28)+1),Paramètres!$B$3:$C$56,2,FALSE)*Paramètres!$N$15))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LIGUE")),"",COUNTIFS($D$5:$D$71,"&lt;&gt;"&amp;"",$D$5:$D$71,"&lt;&gt;"&amp;"NL",$D$5:$D$71,"&lt;&gt;"&amp;"HORS LIGUE",AE$5:AE$71,"&lt;"&amp;AE28)+1),Paramètres!$B$3:$C$56,2,FALSE)*Paramètres!$N$16))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LIGUE")),"",COUNTIFS($D$5:$D$71,"&lt;&gt;"&amp;"",$D$5:$D$71,"&lt;&gt;"&amp;"NL",$D$5:$D$71,"&lt;&gt;"&amp;"HORS LIGUE",AG$5:AG$71,"&lt;"&amp;AG28)+1),Paramètres!$B$3:$C$56,2,FALSE)*Paramètres!$N$17))</f>
        <v>0</v>
      </c>
      <c r="AI28" s="40">
        <f t="shared" si="0"/>
        <v>35</v>
      </c>
      <c r="AJ28" s="3">
        <f t="shared" si="1"/>
        <v>23</v>
      </c>
      <c r="AK28" s="5">
        <f t="shared" si="2"/>
        <v>1</v>
      </c>
      <c r="AL28" s="41">
        <f t="shared" si="40"/>
        <v>35</v>
      </c>
      <c r="AM28" s="33">
        <f t="shared" si="3"/>
        <v>23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35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35</v>
      </c>
      <c r="BE28" s="22">
        <f t="shared" ref="BE28:BR28" si="45">BD28+LARGE($AO28:$BC28,BE$4)</f>
        <v>35</v>
      </c>
      <c r="BF28" s="22">
        <f t="shared" si="45"/>
        <v>35</v>
      </c>
      <c r="BG28" s="22">
        <f t="shared" si="45"/>
        <v>35</v>
      </c>
      <c r="BH28" s="22">
        <f t="shared" si="45"/>
        <v>35</v>
      </c>
      <c r="BI28" s="22">
        <f t="shared" si="45"/>
        <v>35</v>
      </c>
      <c r="BJ28" s="22">
        <f t="shared" si="45"/>
        <v>35</v>
      </c>
      <c r="BK28" s="22">
        <f t="shared" si="45"/>
        <v>35</v>
      </c>
      <c r="BL28" s="22">
        <f t="shared" si="45"/>
        <v>35</v>
      </c>
      <c r="BM28" s="22">
        <f t="shared" si="45"/>
        <v>35</v>
      </c>
      <c r="BN28" s="22">
        <f t="shared" si="45"/>
        <v>35</v>
      </c>
      <c r="BO28" s="22">
        <f t="shared" si="45"/>
        <v>35</v>
      </c>
      <c r="BP28" s="22">
        <f t="shared" si="45"/>
        <v>35</v>
      </c>
      <c r="BQ28" s="22">
        <f t="shared" si="45"/>
        <v>35</v>
      </c>
      <c r="BR28" s="22">
        <f t="shared" si="45"/>
        <v>35</v>
      </c>
    </row>
    <row r="29" spans="1:70" ht="16.5">
      <c r="A29" s="81" t="s">
        <v>860</v>
      </c>
      <c r="B29" s="72" t="s">
        <v>834</v>
      </c>
      <c r="C29" s="72" t="s">
        <v>861</v>
      </c>
      <c r="D29" s="72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LIGUE")),"",COUNTIFS($D$5:$D$71,"&lt;&gt;"&amp;"",$D$5:$D$71,"&lt;&gt;"&amp;"NL",$D$5:$D$71,"&lt;&gt;"&amp;"HORS LIGUE",E$5:E$71,"&lt;"&amp;E29)+1),Paramètres!$B$3:$C$56,2,FALSE)*Paramètres!$N$3))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LIGUE")),"",COUNTIFS($D$5:$D$71,"&lt;&gt;"&amp;"",$D$5:$D$71,"&lt;&gt;"&amp;"NL",$D$5:$D$71,"&lt;&gt;"&amp;"HORS LIGUE",G$5:G$71,"&lt;"&amp;G29)+1),Paramètres!$B$3:$C$56,2,FALSE)*Paramètres!$N$4))</f>
        <v>0</v>
      </c>
      <c r="I29" s="36">
        <v>3</v>
      </c>
      <c r="J29" s="2">
        <v>20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LIGUE")),"",COUNTIFS($D$5:$D$71,"&lt;&gt;"&amp;"",$D$5:$D$71,"&lt;&gt;"&amp;"NL",$D$5:$D$71,"&lt;&gt;"&amp;"HORS LIGUE",K$5:K$71,"&lt;"&amp;K29)+1),Paramètres!$B$3:$C$56,2,FALSE)*Paramètres!$N$6))</f>
        <v>0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LIGUE")),"",COUNTIFS($D$5:$D$71,"&lt;&gt;"&amp;"",$D$5:$D$71,"&lt;&gt;"&amp;"NL",$D$5:$D$71,"&lt;&gt;"&amp;"HORS LIGUE",M$5:M$71,"&lt;"&amp;M29)+1),Paramètres!$B$3:$C$56,2,FALSE)*Paramètres!$N$7))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LIGUE")),"",COUNTIFS($D$5:$D$71,"&lt;&gt;"&amp;"",$D$5:$D$71,"&lt;&gt;"&amp;"NL",$D$5:$D$71,"&lt;&gt;"&amp;"HORS LIGUE",O$5:O$71,"&lt;"&amp;O29)+1),Paramètres!$B$3:$C$56,2,FALSE)*Paramètres!$N$8))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LIGUE")),"",COUNTIFS($D$5:$D$71,"&lt;&gt;"&amp;"",$D$5:$D$71,"&lt;&gt;"&amp;"NL",$D$5:$D$71,"&lt;&gt;"&amp;"HORS LIGUE",Q$5:Q$71,"&lt;"&amp;Q29)+1),Paramètres!$B$3:$C$56,2,FALSE)*Paramètres!$N$9))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LIGUE")),"",COUNTIFS($D$5:$D$71,"&lt;&gt;"&amp;"",$D$5:$D$71,"&lt;&gt;"&amp;"NL",$D$5:$D$71,"&lt;&gt;"&amp;"HORS LIGUE",S$5:S$71,"&lt;"&amp;S29)+1),Paramètres!$B$3:$C$56,2,FALSE)*Paramètres!$N$10))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LIGUE")),"",COUNTIFS($D$5:$D$71,"&lt;&gt;"&amp;"",$D$5:$D$71,"&lt;&gt;"&amp;"NL",$D$5:$D$71,"&lt;&gt;"&amp;"HORS LIGUE",U$5:U$71,"&lt;"&amp;U29)+1),Paramètres!$B$3:$C$56,2,FALSE)*Paramètres!$N$11))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LIGUE")),"",COUNTIFS($D$5:$D$71,"&lt;&gt;"&amp;"",$D$5:$D$71,"&lt;&gt;"&amp;"NL",$D$5:$D$71,"&lt;&gt;"&amp;"HORS LIGUE",W$5:W$71,"&lt;"&amp;W29)+1),Paramètres!$B$3:$C$56,2,FALSE)*Paramètres!$N$12))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LIGUE")),"",COUNTIFS($D$5:$D$71,"&lt;&gt;"&amp;"",$D$5:$D$71,"&lt;&gt;"&amp;"NL",$D$5:$D$71,"&lt;&gt;"&amp;"HORS LIGUE",Y$5:Y$71,"&lt;"&amp;Y29)+1),Paramètres!$B$3:$C$56,2,FALSE)*Paramètres!$N$13))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LIGUE")),"",COUNTIFS($D$5:$D$71,"&lt;&gt;"&amp;"",$D$5:$D$71,"&lt;&gt;"&amp;"NL",$D$5:$D$71,"&lt;&gt;"&amp;"HORS LIGUE",AA$5:AA$71,"&lt;"&amp;AA29)+1),Paramètres!$B$3:$C$56,2,FALSE)*Paramètres!$N$14))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LIGUE")),"",COUNTIFS($D$5:$D$71,"&lt;&gt;"&amp;"",$D$5:$D$71,"&lt;&gt;"&amp;"NL",$D$5:$D$71,"&lt;&gt;"&amp;"HORS LIGUE",AC$5:AC$71,"&lt;"&amp;AC29)+1),Paramètres!$B$3:$C$56,2,FALSE)*Paramètres!$N$15))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LIGUE")),"",COUNTIFS($D$5:$D$71,"&lt;&gt;"&amp;"",$D$5:$D$71,"&lt;&gt;"&amp;"NL",$D$5:$D$71,"&lt;&gt;"&amp;"HORS LIGUE",AE$5:AE$71,"&lt;"&amp;AE29)+1),Paramètres!$B$3:$C$56,2,FALSE)*Paramètres!$N$16))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LIGUE")),"",COUNTIFS($D$5:$D$71,"&lt;&gt;"&amp;"",$D$5:$D$71,"&lt;&gt;"&amp;"NL",$D$5:$D$71,"&lt;&gt;"&amp;"HORS LIGUE",AG$5:AG$71,"&lt;"&amp;AG29)+1),Paramètres!$B$3:$C$56,2,FALSE)*Paramètres!$N$17))</f>
        <v>0</v>
      </c>
      <c r="AI29" s="40">
        <f t="shared" si="0"/>
        <v>20</v>
      </c>
      <c r="AJ29" s="3">
        <f t="shared" si="1"/>
        <v>25</v>
      </c>
      <c r="AK29" s="5">
        <f t="shared" si="2"/>
        <v>1</v>
      </c>
      <c r="AL29" s="41">
        <f t="shared" si="40"/>
        <v>20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20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20</v>
      </c>
      <c r="BE29" s="22">
        <f t="shared" ref="BE29:BR29" si="46">BD29+LARGE($AO29:$BC29,BE$4)</f>
        <v>20</v>
      </c>
      <c r="BF29" s="22">
        <f t="shared" si="46"/>
        <v>20</v>
      </c>
      <c r="BG29" s="22">
        <f t="shared" si="46"/>
        <v>20</v>
      </c>
      <c r="BH29" s="22">
        <f t="shared" si="46"/>
        <v>20</v>
      </c>
      <c r="BI29" s="22">
        <f t="shared" si="46"/>
        <v>20</v>
      </c>
      <c r="BJ29" s="22">
        <f t="shared" si="46"/>
        <v>20</v>
      </c>
      <c r="BK29" s="22">
        <f t="shared" si="46"/>
        <v>20</v>
      </c>
      <c r="BL29" s="22">
        <f t="shared" si="46"/>
        <v>20</v>
      </c>
      <c r="BM29" s="22">
        <f t="shared" si="46"/>
        <v>20</v>
      </c>
      <c r="BN29" s="22">
        <f t="shared" si="46"/>
        <v>20</v>
      </c>
      <c r="BO29" s="22">
        <f t="shared" si="46"/>
        <v>20</v>
      </c>
      <c r="BP29" s="22">
        <f t="shared" si="46"/>
        <v>20</v>
      </c>
      <c r="BQ29" s="22">
        <f t="shared" si="46"/>
        <v>20</v>
      </c>
      <c r="BR29" s="22">
        <f t="shared" si="46"/>
        <v>20</v>
      </c>
    </row>
    <row r="30" spans="1:70" ht="16.5">
      <c r="A30" s="81" t="s">
        <v>870</v>
      </c>
      <c r="B30" s="72" t="s">
        <v>871</v>
      </c>
      <c r="C30" s="72" t="s">
        <v>872</v>
      </c>
      <c r="D30" s="72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LIGUE")),"",COUNTIFS($D$5:$D$71,"&lt;&gt;"&amp;"",$D$5:$D$71,"&lt;&gt;"&amp;"NL",$D$5:$D$71,"&lt;&gt;"&amp;"HORS LIGUE",E$5:E$71,"&lt;"&amp;E30)+1),Paramètres!$B$3:$C$56,2,FALSE)*Paramètres!$N$3))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LIGUE")),"",COUNTIFS($D$5:$D$71,"&lt;&gt;"&amp;"",$D$5:$D$71,"&lt;&gt;"&amp;"NL",$D$5:$D$71,"&lt;&gt;"&amp;"HORS LIGUE",G$5:G$71,"&lt;"&amp;G30)+1),Paramètres!$B$3:$C$56,2,FALSE)*Paramètres!$N$4))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LIGUE")),"",COUNTIFS($D$5:$D$71,"&lt;&gt;"&amp;"",$D$5:$D$71,"&lt;&gt;"&amp;"NL",$D$5:$D$71,"&lt;&gt;"&amp;"HORS LIGUE",I$5:I$71,"&lt;"&amp;I30)+1),Paramètres!$B$3:$C$56,2,FALSE)*Paramètres!$N$5))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LIGUE")),"",COUNTIFS($D$5:$D$71,"&lt;&gt;"&amp;"",$D$5:$D$71,"&lt;&gt;"&amp;"NL",$D$5:$D$71,"&lt;&gt;"&amp;"HORS LIGUE",K$5:K$71,"&lt;"&amp;K30)+1),Paramètres!$B$3:$C$56,2,FALSE)*Paramètres!$N$6))</f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LIGUE")),"",COUNTIFS($D$5:$D$71,"&lt;&gt;"&amp;"",$D$5:$D$71,"&lt;&gt;"&amp;"NL",$D$5:$D$71,"&lt;&gt;"&amp;"HORS LIGUE",M$5:M$71,"&lt;"&amp;M30)+1),Paramètres!$B$3:$C$56,2,FALSE)*Paramètres!$N$7))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LIGUE")),"",COUNTIFS($D$5:$D$71,"&lt;&gt;"&amp;"",$D$5:$D$71,"&lt;&gt;"&amp;"NL",$D$5:$D$71,"&lt;&gt;"&amp;"HORS LIGUE",O$5:O$71,"&lt;"&amp;O30)+1),Paramètres!$B$3:$C$56,2,FALSE)*Paramètres!$N$8))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LIGUE")),"",COUNTIFS($D$5:$D$71,"&lt;&gt;"&amp;"",$D$5:$D$71,"&lt;&gt;"&amp;"NL",$D$5:$D$71,"&lt;&gt;"&amp;"HORS LIGUE",Q$5:Q$71,"&lt;"&amp;Q30)+1),Paramètres!$B$3:$C$56,2,FALSE)*Paramètres!$N$9))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LIGUE")),"",COUNTIFS($D$5:$D$71,"&lt;&gt;"&amp;"",$D$5:$D$71,"&lt;&gt;"&amp;"NL",$D$5:$D$71,"&lt;&gt;"&amp;"HORS LIGUE",S$5:S$71,"&lt;"&amp;S30)+1),Paramètres!$B$3:$C$56,2,FALSE)*Paramètres!$N$10))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LIGUE")),"",COUNTIFS($D$5:$D$71,"&lt;&gt;"&amp;"",$D$5:$D$71,"&lt;&gt;"&amp;"NL",$D$5:$D$71,"&lt;&gt;"&amp;"HORS LIGUE",U$5:U$71,"&lt;"&amp;U30)+1),Paramètres!$B$3:$C$56,2,FALSE)*Paramètres!$N$11))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LIGUE")),"",COUNTIFS($D$5:$D$71,"&lt;&gt;"&amp;"",$D$5:$D$71,"&lt;&gt;"&amp;"NL",$D$5:$D$71,"&lt;&gt;"&amp;"HORS LIGUE",W$5:W$71,"&lt;"&amp;W30)+1),Paramètres!$B$3:$C$56,2,FALSE)*Paramètres!$N$12))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LIGUE")),"",COUNTIFS($D$5:$D$71,"&lt;&gt;"&amp;"",$D$5:$D$71,"&lt;&gt;"&amp;"NL",$D$5:$D$71,"&lt;&gt;"&amp;"HORS LIGUE",Y$5:Y$71,"&lt;"&amp;Y30)+1),Paramètres!$B$3:$C$56,2,FALSE)*Paramètres!$N$13))</f>
        <v>0</v>
      </c>
      <c r="AA30" s="46">
        <v>10</v>
      </c>
      <c r="AB30" s="91">
        <v>12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LIGUE")),"",COUNTIFS($D$5:$D$71,"&lt;&gt;"&amp;"",$D$5:$D$71,"&lt;&gt;"&amp;"NL",$D$5:$D$71,"&lt;&gt;"&amp;"HORS LIGUE",AC$5:AC$71,"&lt;"&amp;AC30)+1),Paramètres!$B$3:$C$56,2,FALSE)*Paramètres!$N$15))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LIGUE")),"",COUNTIFS($D$5:$D$71,"&lt;&gt;"&amp;"",$D$5:$D$71,"&lt;&gt;"&amp;"NL",$D$5:$D$71,"&lt;&gt;"&amp;"HORS LIGUE",AE$5:AE$71,"&lt;"&amp;AE30)+1),Paramètres!$B$3:$C$56,2,FALSE)*Paramètres!$N$16))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LIGUE")),"",COUNTIFS($D$5:$D$71,"&lt;&gt;"&amp;"",$D$5:$D$71,"&lt;&gt;"&amp;"NL",$D$5:$D$71,"&lt;&gt;"&amp;"HORS LIGUE",AG$5:AG$71,"&lt;"&amp;AG30)+1),Paramètres!$B$3:$C$56,2,FALSE)*Paramètres!$N$17))</f>
        <v>0</v>
      </c>
      <c r="AI30" s="40">
        <f t="shared" si="0"/>
        <v>12</v>
      </c>
      <c r="AJ30" s="3">
        <f t="shared" si="1"/>
        <v>26</v>
      </c>
      <c r="AK30" s="5">
        <f t="shared" si="2"/>
        <v>1</v>
      </c>
      <c r="AL30" s="41">
        <f t="shared" si="40"/>
        <v>12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12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12</v>
      </c>
      <c r="BE30" s="22">
        <f t="shared" ref="BE30:BR30" si="47">BD30+LARGE($AO30:$BC30,BE$4)</f>
        <v>12</v>
      </c>
      <c r="BF30" s="22">
        <f t="shared" si="47"/>
        <v>12</v>
      </c>
      <c r="BG30" s="22">
        <f t="shared" si="47"/>
        <v>12</v>
      </c>
      <c r="BH30" s="22">
        <f t="shared" si="47"/>
        <v>12</v>
      </c>
      <c r="BI30" s="22">
        <f t="shared" si="47"/>
        <v>12</v>
      </c>
      <c r="BJ30" s="22">
        <f t="shared" si="47"/>
        <v>12</v>
      </c>
      <c r="BK30" s="22">
        <f t="shared" si="47"/>
        <v>12</v>
      </c>
      <c r="BL30" s="22">
        <f t="shared" si="47"/>
        <v>12</v>
      </c>
      <c r="BM30" s="22">
        <f t="shared" si="47"/>
        <v>12</v>
      </c>
      <c r="BN30" s="22">
        <f t="shared" si="47"/>
        <v>12</v>
      </c>
      <c r="BO30" s="22">
        <f t="shared" si="47"/>
        <v>12</v>
      </c>
      <c r="BP30" s="22">
        <f t="shared" si="47"/>
        <v>12</v>
      </c>
      <c r="BQ30" s="22">
        <f t="shared" si="47"/>
        <v>12</v>
      </c>
      <c r="BR30" s="22">
        <f t="shared" si="47"/>
        <v>12</v>
      </c>
    </row>
    <row r="31" spans="1:70" ht="16.5">
      <c r="A31" s="14" t="s">
        <v>1811</v>
      </c>
      <c r="B31" s="32" t="s">
        <v>240</v>
      </c>
      <c r="C31" s="32" t="s">
        <v>1812</v>
      </c>
      <c r="D31" s="32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LIGUE")),"",COUNTIFS($D$5:$D$71,"&lt;&gt;"&amp;"",$D$5:$D$71,"&lt;&gt;"&amp;"NL",$D$5:$D$71,"&lt;&gt;"&amp;"HORS LIGUE",E$5:E$71,"&lt;"&amp;E31)+1),Paramètres!$B$3:$C$56,2,FALSE)*Paramètres!$N$3))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LIGUE")),"",COUNTIFS($D$5:$D$71,"&lt;&gt;"&amp;"",$D$5:$D$71,"&lt;&gt;"&amp;"NL",$D$5:$D$71,"&lt;&gt;"&amp;"HORS LIGUE",G$5:G$71,"&lt;"&amp;G31)+1),Paramètres!$B$3:$C$56,2,FALSE)*Paramètres!$N$4))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LIGUE")),"",COUNTIFS($D$5:$D$71,"&lt;&gt;"&amp;"",$D$5:$D$71,"&lt;&gt;"&amp;"NL",$D$5:$D$71,"&lt;&gt;"&amp;"HORS LIGUE",I$5:I$71,"&lt;"&amp;I31)+1),Paramètres!$B$3:$C$56,2,FALSE)*Paramètres!$N$5))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LIGUE")),"",COUNTIFS($D$5:$D$71,"&lt;&gt;"&amp;"",$D$5:$D$71,"&lt;&gt;"&amp;"NL",$D$5:$D$71,"&lt;&gt;"&amp;"HORS LIGUE",K$5:K$71,"&lt;"&amp;K31)+1),Paramètres!$B$3:$C$56,2,FALSE)*Paramètres!$N$6))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LIGUE")),"",COUNTIFS($D$5:$D$71,"&lt;&gt;"&amp;"",$D$5:$D$71,"&lt;&gt;"&amp;"NL",$D$5:$D$71,"&lt;&gt;"&amp;"HORS LIGUE",M$5:M$71,"&lt;"&amp;M31)+1),Paramètres!$B$3:$C$56,2,FALSE)*Paramètres!$N$7))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LIGUE")),"",COUNTIFS($D$5:$D$71,"&lt;&gt;"&amp;"",$D$5:$D$71,"&lt;&gt;"&amp;"NL",$D$5:$D$71,"&lt;&gt;"&amp;"HORS LIGUE",O$5:O$71,"&lt;"&amp;O31)+1),Paramètres!$B$3:$C$56,2,FALSE)*Paramètres!$N$8))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LIGUE")),"",COUNTIFS($D$5:$D$71,"&lt;&gt;"&amp;"",$D$5:$D$71,"&lt;&gt;"&amp;"NL",$D$5:$D$71,"&lt;&gt;"&amp;"HORS LIGUE",Q$5:Q$71,"&lt;"&amp;Q31)+1),Paramètres!$B$3:$C$56,2,FALSE)*Paramètres!$N$9))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LIGUE")),"",COUNTIFS($D$5:$D$71,"&lt;&gt;"&amp;"",$D$5:$D$71,"&lt;&gt;"&amp;"NL",$D$5:$D$71,"&lt;&gt;"&amp;"HORS LIGUE",S$5:S$71,"&lt;"&amp;S31)+1),Paramètres!$B$3:$C$56,2,FALSE)*Paramètres!$N$10))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LIGUE")),"",COUNTIFS($D$5:$D$71,"&lt;&gt;"&amp;"",$D$5:$D$71,"&lt;&gt;"&amp;"NL",$D$5:$D$71,"&lt;&gt;"&amp;"HORS LIGUE",U$5:U$71,"&lt;"&amp;U31)+1),Paramètres!$B$3:$C$56,2,FALSE)*Paramètres!$N$11))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LIGUE")),"",COUNTIFS($D$5:$D$71,"&lt;&gt;"&amp;"",$D$5:$D$71,"&lt;&gt;"&amp;"NL",$D$5:$D$71,"&lt;&gt;"&amp;"HORS LIGUE",W$5:W$71,"&lt;"&amp;W31)+1),Paramètres!$B$3:$C$56,2,FALSE)*Paramètres!$N$12))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LIGUE")),"",COUNTIFS($D$5:$D$71,"&lt;&gt;"&amp;"",$D$5:$D$71,"&lt;&gt;"&amp;"NL",$D$5:$D$71,"&lt;&gt;"&amp;"HORS LIGUE",Y$5:Y$71,"&lt;"&amp;Y31)+1),Paramètres!$B$3:$C$56,2,FALSE)*Paramètres!$N$13))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LIGUE")),"",COUNTIFS($D$5:$D$71,"&lt;&gt;"&amp;"",$D$5:$D$71,"&lt;&gt;"&amp;"NL",$D$5:$D$71,"&lt;&gt;"&amp;"HORS LIGUE",AA$5:AA$71,"&lt;"&amp;AA31)+1),Paramètres!$B$3:$C$56,2,FALSE)*Paramètres!$N$14))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LIGUE")),"",COUNTIFS($D$5:$D$71,"&lt;&gt;"&amp;"",$D$5:$D$71,"&lt;&gt;"&amp;"NL",$D$5:$D$71,"&lt;&gt;"&amp;"HORS LIGUE",AC$5:AC$71,"&lt;"&amp;AC31)+1),Paramètres!$B$3:$C$56,2,FALSE)*Paramètres!$N$15))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LIGUE")),"",COUNTIFS($D$5:$D$71,"&lt;&gt;"&amp;"",$D$5:$D$71,"&lt;&gt;"&amp;"NL",$D$5:$D$71,"&lt;&gt;"&amp;"HORS LIGUE",AE$5:AE$71,"&lt;"&amp;AE31)+1),Paramètres!$B$3:$C$56,2,FALSE)*Paramètres!$N$16))</f>
        <v>0</v>
      </c>
      <c r="AG31" s="94">
        <v>6</v>
      </c>
      <c r="AH31" s="2">
        <v>10</v>
      </c>
      <c r="AI31" s="40">
        <f t="shared" si="0"/>
        <v>10</v>
      </c>
      <c r="AJ31" s="3">
        <f t="shared" si="1"/>
        <v>27</v>
      </c>
      <c r="AK31" s="5">
        <f t="shared" si="2"/>
        <v>1</v>
      </c>
      <c r="AL31" s="41">
        <f t="shared" si="40"/>
        <v>10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10</v>
      </c>
      <c r="BD31">
        <f t="shared" si="19"/>
        <v>10</v>
      </c>
      <c r="BE31" s="22">
        <f t="shared" ref="BE31:BR31" si="48">BD31+LARGE($AO31:$BC31,BE$4)</f>
        <v>10</v>
      </c>
      <c r="BF31" s="22">
        <f t="shared" si="48"/>
        <v>10</v>
      </c>
      <c r="BG31" s="22">
        <f t="shared" si="48"/>
        <v>10</v>
      </c>
      <c r="BH31" s="22">
        <f t="shared" si="48"/>
        <v>10</v>
      </c>
      <c r="BI31" s="22">
        <f t="shared" si="48"/>
        <v>10</v>
      </c>
      <c r="BJ31" s="22">
        <f t="shared" si="48"/>
        <v>10</v>
      </c>
      <c r="BK31" s="22">
        <f t="shared" si="48"/>
        <v>10</v>
      </c>
      <c r="BL31" s="22">
        <f t="shared" si="48"/>
        <v>10</v>
      </c>
      <c r="BM31" s="22">
        <f t="shared" si="48"/>
        <v>10</v>
      </c>
      <c r="BN31" s="22">
        <f t="shared" si="48"/>
        <v>10</v>
      </c>
      <c r="BO31" s="22">
        <f t="shared" si="48"/>
        <v>10</v>
      </c>
      <c r="BP31" s="22">
        <f t="shared" si="48"/>
        <v>10</v>
      </c>
      <c r="BQ31" s="22">
        <f t="shared" si="48"/>
        <v>10</v>
      </c>
      <c r="BR31" s="22">
        <f t="shared" si="48"/>
        <v>10</v>
      </c>
    </row>
    <row r="32" spans="1:70" ht="16.5">
      <c r="A32" s="14" t="s">
        <v>1814</v>
      </c>
      <c r="B32" s="32" t="s">
        <v>1815</v>
      </c>
      <c r="C32" s="32" t="s">
        <v>1816</v>
      </c>
      <c r="D32" s="32" t="s">
        <v>38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LIGUE")),"",COUNTIFS($D$5:$D$71,"&lt;&gt;"&amp;"",$D$5:$D$71,"&lt;&gt;"&amp;"NL",$D$5:$D$71,"&lt;&gt;"&amp;"HORS LIGUE",E$5:E$71,"&lt;"&amp;E32)+1),Paramètres!$B$3:$C$56,2,FALSE)*Paramètres!$N$3))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LIGUE")),"",COUNTIFS($D$5:$D$71,"&lt;&gt;"&amp;"",$D$5:$D$71,"&lt;&gt;"&amp;"NL",$D$5:$D$71,"&lt;&gt;"&amp;"HORS LIGUE",G$5:G$71,"&lt;"&amp;G32)+1),Paramètres!$B$3:$C$56,2,FALSE)*Paramètres!$N$4))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LIGUE")),"",COUNTIFS($D$5:$D$71,"&lt;&gt;"&amp;"",$D$5:$D$71,"&lt;&gt;"&amp;"NL",$D$5:$D$71,"&lt;&gt;"&amp;"HORS LIGUE",I$5:I$71,"&lt;"&amp;I32)+1),Paramètres!$B$3:$C$56,2,FALSE)*Paramètres!$N$5))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LIGUE")),"",COUNTIFS($D$5:$D$71,"&lt;&gt;"&amp;"",$D$5:$D$71,"&lt;&gt;"&amp;"NL",$D$5:$D$71,"&lt;&gt;"&amp;"HORS LIGUE",K$5:K$71,"&lt;"&amp;K32)+1),Paramètres!$B$3:$C$56,2,FALSE)*Paramètres!$N$6))</f>
        <v>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LIGUE")),"",COUNTIFS($D$5:$D$71,"&lt;&gt;"&amp;"",$D$5:$D$71,"&lt;&gt;"&amp;"NL",$D$5:$D$71,"&lt;&gt;"&amp;"HORS LIGUE",M$5:M$71,"&lt;"&amp;M32)+1),Paramètres!$B$3:$C$56,2,FALSE)*Paramètres!$N$7))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LIGUE")),"",COUNTIFS($D$5:$D$71,"&lt;&gt;"&amp;"",$D$5:$D$71,"&lt;&gt;"&amp;"NL",$D$5:$D$71,"&lt;&gt;"&amp;"HORS LIGUE",O$5:O$71,"&lt;"&amp;O32)+1),Paramètres!$B$3:$C$56,2,FALSE)*Paramètres!$N$8))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LIGUE")),"",COUNTIFS($D$5:$D$71,"&lt;&gt;"&amp;"",$D$5:$D$71,"&lt;&gt;"&amp;"NL",$D$5:$D$71,"&lt;&gt;"&amp;"HORS LIGUE",Q$5:Q$71,"&lt;"&amp;Q32)+1),Paramètres!$B$3:$C$56,2,FALSE)*Paramètres!$N$9))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LIGUE")),"",COUNTIFS($D$5:$D$71,"&lt;&gt;"&amp;"",$D$5:$D$71,"&lt;&gt;"&amp;"NL",$D$5:$D$71,"&lt;&gt;"&amp;"HORS LIGUE",S$5:S$71,"&lt;"&amp;S32)+1),Paramètres!$B$3:$C$56,2,FALSE)*Paramètres!$N$10))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LIGUE")),"",COUNTIFS($D$5:$D$71,"&lt;&gt;"&amp;"",$D$5:$D$71,"&lt;&gt;"&amp;"NL",$D$5:$D$71,"&lt;&gt;"&amp;"HORS LIGUE",U$5:U$71,"&lt;"&amp;U32)+1),Paramètres!$B$3:$C$56,2,FALSE)*Paramètres!$N$11))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LIGUE")),"",COUNTIFS($D$5:$D$71,"&lt;&gt;"&amp;"",$D$5:$D$71,"&lt;&gt;"&amp;"NL",$D$5:$D$71,"&lt;&gt;"&amp;"HORS LIGUE",W$5:W$71,"&lt;"&amp;W32)+1),Paramètres!$B$3:$C$56,2,FALSE)*Paramètres!$N$12))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LIGUE")),"",COUNTIFS($D$5:$D$71,"&lt;&gt;"&amp;"",$D$5:$D$71,"&lt;&gt;"&amp;"NL",$D$5:$D$71,"&lt;&gt;"&amp;"HORS LIGUE",Y$5:Y$71,"&lt;"&amp;Y32)+1),Paramètres!$B$3:$C$56,2,FALSE)*Paramètres!$N$13))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LIGUE")),"",COUNTIFS($D$5:$D$71,"&lt;&gt;"&amp;"",$D$5:$D$71,"&lt;&gt;"&amp;"NL",$D$5:$D$71,"&lt;&gt;"&amp;"HORS LIGUE",AA$5:AA$71,"&lt;"&amp;AA32)+1),Paramètres!$B$3:$C$56,2,FALSE)*Paramètres!$N$14))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LIGUE")),"",COUNTIFS($D$5:$D$71,"&lt;&gt;"&amp;"",$D$5:$D$71,"&lt;&gt;"&amp;"NL",$D$5:$D$71,"&lt;&gt;"&amp;"HORS LIGUE",AC$5:AC$71,"&lt;"&amp;AC32)+1),Paramètres!$B$3:$C$56,2,FALSE)*Paramètres!$N$15))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LIGUE")),"",COUNTIFS($D$5:$D$71,"&lt;&gt;"&amp;"",$D$5:$D$71,"&lt;&gt;"&amp;"NL",$D$5:$D$71,"&lt;&gt;"&amp;"HORS LIGUE",AE$5:AE$71,"&lt;"&amp;AE32)+1),Paramètres!$B$3:$C$56,2,FALSE)*Paramètres!$N$16))</f>
        <v>0</v>
      </c>
      <c r="AG32" s="94">
        <v>7</v>
      </c>
      <c r="AH32" s="2">
        <v>10</v>
      </c>
      <c r="AI32" s="40">
        <f t="shared" si="0"/>
        <v>10</v>
      </c>
      <c r="AJ32" s="3">
        <f t="shared" si="1"/>
        <v>27</v>
      </c>
      <c r="AK32" s="5">
        <f t="shared" si="2"/>
        <v>1</v>
      </c>
      <c r="AL32" s="41">
        <f t="shared" si="40"/>
        <v>10</v>
      </c>
      <c r="AM32" s="33">
        <f t="shared" si="3"/>
        <v>27</v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10</v>
      </c>
      <c r="BD32">
        <f t="shared" si="19"/>
        <v>10</v>
      </c>
      <c r="BE32" s="22">
        <f t="shared" ref="BE32:BR32" si="49">BD32+LARGE($AO32:$BC32,BE$4)</f>
        <v>10</v>
      </c>
      <c r="BF32" s="22">
        <f t="shared" si="49"/>
        <v>10</v>
      </c>
      <c r="BG32" s="22">
        <f t="shared" si="49"/>
        <v>10</v>
      </c>
      <c r="BH32" s="22">
        <f t="shared" si="49"/>
        <v>10</v>
      </c>
      <c r="BI32" s="22">
        <f t="shared" si="49"/>
        <v>10</v>
      </c>
      <c r="BJ32" s="22">
        <f t="shared" si="49"/>
        <v>10</v>
      </c>
      <c r="BK32" s="22">
        <f t="shared" si="49"/>
        <v>10</v>
      </c>
      <c r="BL32" s="22">
        <f t="shared" si="49"/>
        <v>10</v>
      </c>
      <c r="BM32" s="22">
        <f t="shared" si="49"/>
        <v>10</v>
      </c>
      <c r="BN32" s="22">
        <f t="shared" si="49"/>
        <v>10</v>
      </c>
      <c r="BO32" s="22">
        <f t="shared" si="49"/>
        <v>10</v>
      </c>
      <c r="BP32" s="22">
        <f t="shared" si="49"/>
        <v>10</v>
      </c>
      <c r="BQ32" s="22">
        <f t="shared" si="49"/>
        <v>10</v>
      </c>
      <c r="BR32" s="22">
        <f t="shared" si="49"/>
        <v>10</v>
      </c>
    </row>
    <row r="33" spans="1:70" ht="16.5">
      <c r="A33" s="81" t="s">
        <v>882</v>
      </c>
      <c r="B33" s="72" t="s">
        <v>342</v>
      </c>
      <c r="C33" s="72" t="s">
        <v>453</v>
      </c>
      <c r="D33" s="72" t="s">
        <v>39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LIGUE")),"",COUNTIFS($D$5:$D$71,"&lt;&gt;"&amp;"",$D$5:$D$71,"&lt;&gt;"&amp;"NL",$D$5:$D$71,"&lt;&gt;"&amp;"HORS LIGUE",E$5:E$71,"&lt;"&amp;E33)+1),Paramètres!$B$3:$C$56,2,FALSE)*Paramètres!$N$3))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LIGUE")),"",COUNTIFS($D$5:$D$71,"&lt;&gt;"&amp;"",$D$5:$D$71,"&lt;&gt;"&amp;"NL",$D$5:$D$71,"&lt;&gt;"&amp;"HORS LIGUE",G$5:G$71,"&lt;"&amp;G33)+1),Paramètres!$B$3:$C$56,2,FALSE)*Paramètres!$N$4))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LIGUE")),"",COUNTIFS($D$5:$D$71,"&lt;&gt;"&amp;"",$D$5:$D$71,"&lt;&gt;"&amp;"NL",$D$5:$D$71,"&lt;&gt;"&amp;"HORS LIGUE",I$5:I$71,"&lt;"&amp;I33)+1),Paramètres!$B$3:$C$56,2,FALSE)*Paramètres!$N$5))</f>
        <v>0</v>
      </c>
      <c r="K33" s="84">
        <v>4</v>
      </c>
      <c r="L33" s="2">
        <v>10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LIGUE")),"",COUNTIFS($D$5:$D$71,"&lt;&gt;"&amp;"",$D$5:$D$71,"&lt;&gt;"&amp;"NL",$D$5:$D$71,"&lt;&gt;"&amp;"HORS LIGUE",M$5:M$71,"&lt;"&amp;M33)+1),Paramètres!$B$3:$C$56,2,FALSE)*Paramètres!$N$7))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LIGUE")),"",COUNTIFS($D$5:$D$71,"&lt;&gt;"&amp;"",$D$5:$D$71,"&lt;&gt;"&amp;"NL",$D$5:$D$71,"&lt;&gt;"&amp;"HORS LIGUE",O$5:O$71,"&lt;"&amp;O33)+1),Paramètres!$B$3:$C$56,2,FALSE)*Paramètres!$N$8))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LIGUE")),"",COUNTIFS($D$5:$D$71,"&lt;&gt;"&amp;"",$D$5:$D$71,"&lt;&gt;"&amp;"NL",$D$5:$D$71,"&lt;&gt;"&amp;"HORS LIGUE",Q$5:Q$71,"&lt;"&amp;Q33)+1),Paramètres!$B$3:$C$56,2,FALSE)*Paramètres!$N$9))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LIGUE")),"",COUNTIFS($D$5:$D$71,"&lt;&gt;"&amp;"",$D$5:$D$71,"&lt;&gt;"&amp;"NL",$D$5:$D$71,"&lt;&gt;"&amp;"HORS LIGUE",S$5:S$71,"&lt;"&amp;S33)+1),Paramètres!$B$3:$C$56,2,FALSE)*Paramètres!$N$10))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LIGUE")),"",COUNTIFS($D$5:$D$71,"&lt;&gt;"&amp;"",$D$5:$D$71,"&lt;&gt;"&amp;"NL",$D$5:$D$71,"&lt;&gt;"&amp;"HORS LIGUE",U$5:U$71,"&lt;"&amp;U33)+1),Paramètres!$B$3:$C$56,2,FALSE)*Paramètres!$N$11))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LIGUE")),"",COUNTIFS($D$5:$D$71,"&lt;&gt;"&amp;"",$D$5:$D$71,"&lt;&gt;"&amp;"NL",$D$5:$D$71,"&lt;&gt;"&amp;"HORS LIGUE",W$5:W$71,"&lt;"&amp;W33)+1),Paramètres!$B$3:$C$56,2,FALSE)*Paramètres!$N$12))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LIGUE")),"",COUNTIFS($D$5:$D$71,"&lt;&gt;"&amp;"",$D$5:$D$71,"&lt;&gt;"&amp;"NL",$D$5:$D$71,"&lt;&gt;"&amp;"HORS LIGUE",Y$5:Y$71,"&lt;"&amp;Y33)+1),Paramètres!$B$3:$C$56,2,FALSE)*Paramètres!$N$13))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LIGUE")),"",COUNTIFS($D$5:$D$71,"&lt;&gt;"&amp;"",$D$5:$D$71,"&lt;&gt;"&amp;"NL",$D$5:$D$71,"&lt;&gt;"&amp;"HORS LIGUE",AA$5:AA$71,"&lt;"&amp;AA33)+1),Paramètres!$B$3:$C$56,2,FALSE)*Paramètres!$N$14))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LIGUE")),"",COUNTIFS($D$5:$D$71,"&lt;&gt;"&amp;"",$D$5:$D$71,"&lt;&gt;"&amp;"NL",$D$5:$D$71,"&lt;&gt;"&amp;"HORS LIGUE",AC$5:AC$71,"&lt;"&amp;AC33)+1),Paramètres!$B$3:$C$56,2,FALSE)*Paramètres!$N$15))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LIGUE")),"",COUNTIFS($D$5:$D$71,"&lt;&gt;"&amp;"",$D$5:$D$71,"&lt;&gt;"&amp;"NL",$D$5:$D$71,"&lt;&gt;"&amp;"HORS LIGUE",AE$5:AE$71,"&lt;"&amp;AE33)+1),Paramètres!$B$3:$C$56,2,FALSE)*Paramètres!$N$16))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LIGUE")),"",COUNTIFS($D$5:$D$71,"&lt;&gt;"&amp;"",$D$5:$D$71,"&lt;&gt;"&amp;"NL",$D$5:$D$71,"&lt;&gt;"&amp;"HORS LIGUE",AG$5:AG$71,"&lt;"&amp;AG33)+1),Paramètres!$B$3:$C$56,2,FALSE)*Paramètres!$N$17))</f>
        <v>0</v>
      </c>
      <c r="AI33" s="40">
        <f t="shared" si="0"/>
        <v>10</v>
      </c>
      <c r="AJ33" s="3">
        <f t="shared" si="1"/>
        <v>27</v>
      </c>
      <c r="AK33" s="5">
        <f t="shared" si="2"/>
        <v>1</v>
      </c>
      <c r="AL33" s="41">
        <f t="shared" si="40"/>
        <v>10</v>
      </c>
      <c r="AM33" s="33">
        <f t="shared" si="3"/>
        <v>27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10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10</v>
      </c>
      <c r="BE33" s="22">
        <f t="shared" ref="BE33:BR33" si="50">BD33+LARGE($AO33:$BC33,BE$4)</f>
        <v>10</v>
      </c>
      <c r="BF33" s="22">
        <f t="shared" si="50"/>
        <v>10</v>
      </c>
      <c r="BG33" s="22">
        <f t="shared" si="50"/>
        <v>10</v>
      </c>
      <c r="BH33" s="22">
        <f t="shared" si="50"/>
        <v>10</v>
      </c>
      <c r="BI33" s="22">
        <f t="shared" si="50"/>
        <v>10</v>
      </c>
      <c r="BJ33" s="22">
        <f t="shared" si="50"/>
        <v>10</v>
      </c>
      <c r="BK33" s="22">
        <f t="shared" si="50"/>
        <v>10</v>
      </c>
      <c r="BL33" s="22">
        <f t="shared" si="50"/>
        <v>10</v>
      </c>
      <c r="BM33" s="22">
        <f t="shared" si="50"/>
        <v>10</v>
      </c>
      <c r="BN33" s="22">
        <f t="shared" si="50"/>
        <v>10</v>
      </c>
      <c r="BO33" s="22">
        <f t="shared" si="50"/>
        <v>10</v>
      </c>
      <c r="BP33" s="22">
        <f t="shared" si="50"/>
        <v>10</v>
      </c>
      <c r="BQ33" s="22">
        <f t="shared" si="50"/>
        <v>10</v>
      </c>
      <c r="BR33" s="22">
        <f t="shared" si="50"/>
        <v>10</v>
      </c>
    </row>
    <row r="34" spans="1:70" ht="16.5">
      <c r="A34" s="14" t="s">
        <v>7</v>
      </c>
      <c r="B34" s="32" t="s">
        <v>1049</v>
      </c>
      <c r="C34" s="32" t="s">
        <v>779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LIGUE")),"",COUNTIFS($D$5:$D$71,"&lt;&gt;"&amp;"",$D$5:$D$71,"&lt;&gt;"&amp;"NL",$D$5:$D$71,"&lt;&gt;"&amp;"HORS LIGUE",E$5:E$71,"&lt;"&amp;E34)+1),Paramètres!$B$3:$C$56,2,FALSE)*Paramètres!$N$3))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LIGUE")),"",COUNTIFS($D$5:$D$71,"&lt;&gt;"&amp;"",$D$5:$D$71,"&lt;&gt;"&amp;"NL",$D$5:$D$71,"&lt;&gt;"&amp;"HORS LIGUE",G$5:G$71,"&lt;"&amp;G34)+1),Paramètres!$B$3:$C$56,2,FALSE)*Paramètres!$N$4))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LIGUE")),"",COUNTIFS($D$5:$D$71,"&lt;&gt;"&amp;"",$D$5:$D$71,"&lt;&gt;"&amp;"NL",$D$5:$D$71,"&lt;&gt;"&amp;"HORS LIGUE",I$5:I$71,"&lt;"&amp;I34)+1),Paramètres!$B$3:$C$56,2,FALSE)*Paramètres!$N$5))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LIGUE")),"",COUNTIFS($D$5:$D$71,"&lt;&gt;"&amp;"",$D$5:$D$71,"&lt;&gt;"&amp;"NL",$D$5:$D$71,"&lt;&gt;"&amp;"HORS LIGUE",K$5:K$71,"&lt;"&amp;K34)+1),Paramètres!$B$3:$C$56,2,FALSE)*Paramètres!$N$6))</f>
        <v>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LIGUE")),"",COUNTIFS($D$5:$D$71,"&lt;&gt;"&amp;"",$D$5:$D$71,"&lt;&gt;"&amp;"NL",$D$5:$D$71,"&lt;&gt;"&amp;"HORS LIGUE",M$5:M$71,"&lt;"&amp;M34)+1),Paramètres!$B$3:$C$56,2,FALSE)*Paramètres!$N$7))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LIGUE")),"",COUNTIFS($D$5:$D$71,"&lt;&gt;"&amp;"",$D$5:$D$71,"&lt;&gt;"&amp;"NL",$D$5:$D$71,"&lt;&gt;"&amp;"HORS LIGUE",O$5:O$71,"&lt;"&amp;O34)+1),Paramètres!$B$3:$C$56,2,FALSE)*Paramètres!$N$8))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LIGUE")),"",COUNTIFS($D$5:$D$71,"&lt;&gt;"&amp;"",$D$5:$D$71,"&lt;&gt;"&amp;"NL",$D$5:$D$71,"&lt;&gt;"&amp;"HORS LIGUE",Q$5:Q$71,"&lt;"&amp;Q34)+1),Paramètres!$B$3:$C$56,2,FALSE)*Paramètres!$N$9))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LIGUE")),"",COUNTIFS($D$5:$D$71,"&lt;&gt;"&amp;"",$D$5:$D$71,"&lt;&gt;"&amp;"NL",$D$5:$D$71,"&lt;&gt;"&amp;"HORS LIGUE",S$5:S$71,"&lt;"&amp;S34)+1),Paramètres!$B$3:$C$56,2,FALSE)*Paramètres!$N$10))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LIGUE")),"",COUNTIFS($D$5:$D$71,"&lt;&gt;"&amp;"",$D$5:$D$71,"&lt;&gt;"&amp;"NL",$D$5:$D$71,"&lt;&gt;"&amp;"HORS LIGUE",U$5:U$71,"&lt;"&amp;U34)+1),Paramètres!$B$3:$C$56,2,FALSE)*Paramètres!$N$11))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LIGUE")),"",COUNTIFS($D$5:$D$71,"&lt;&gt;"&amp;"",$D$5:$D$71,"&lt;&gt;"&amp;"NL",$D$5:$D$71,"&lt;&gt;"&amp;"HORS LIGUE",W$5:W$71,"&lt;"&amp;W34)+1),Paramètres!$B$3:$C$56,2,FALSE)*Paramètres!$N$12))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LIGUE")),"",COUNTIFS($D$5:$D$71,"&lt;&gt;"&amp;"",$D$5:$D$71,"&lt;&gt;"&amp;"NL",$D$5:$D$71,"&lt;&gt;"&amp;"HORS LIGUE",Y$5:Y$71,"&lt;"&amp;Y34)+1),Paramètres!$B$3:$C$56,2,FALSE)*Paramètres!$N$13))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LIGUE")),"",COUNTIFS($D$5:$D$71,"&lt;&gt;"&amp;"",$D$5:$D$71,"&lt;&gt;"&amp;"NL",$D$5:$D$71,"&lt;&gt;"&amp;"HORS LIGUE",AA$5:AA$71,"&lt;"&amp;AA34)+1),Paramètres!$B$3:$C$56,2,FALSE)*Paramètres!$N$14))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LIGUE")),"",COUNTIFS($D$5:$D$71,"&lt;&gt;"&amp;"",$D$5:$D$71,"&lt;&gt;"&amp;"NL",$D$5:$D$71,"&lt;&gt;"&amp;"HORS LIGUE",AC$5:AC$71,"&lt;"&amp;AC34)+1),Paramètres!$B$3:$C$56,2,FALSE)*Paramètres!$N$15))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LIGUE")),"",COUNTIFS($D$5:$D$71,"&lt;&gt;"&amp;"",$D$5:$D$71,"&lt;&gt;"&amp;"NL",$D$5:$D$71,"&lt;&gt;"&amp;"HORS LIGUE",AE$5:AE$71,"&lt;"&amp;AE34)+1),Paramètres!$B$3:$C$56,2,FALSE)*Paramètres!$N$16))</f>
        <v>0</v>
      </c>
      <c r="AG34" s="46">
        <v>1</v>
      </c>
      <c r="AH34" s="2"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0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</v>
      </c>
      <c r="B35" s="32" t="s">
        <v>346</v>
      </c>
      <c r="C35" s="32" t="s">
        <v>1804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LIGUE")),"",COUNTIFS($D$5:$D$71,"&lt;&gt;"&amp;"",$D$5:$D$71,"&lt;&gt;"&amp;"NL",$D$5:$D$71,"&lt;&gt;"&amp;"HORS LIGUE",E$5:E$71,"&lt;"&amp;E35)+1),Paramètres!$B$3:$C$56,2,FALSE)*Paramètres!$N$3))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LIGUE")),"",COUNTIFS($D$5:$D$71,"&lt;&gt;"&amp;"",$D$5:$D$71,"&lt;&gt;"&amp;"NL",$D$5:$D$71,"&lt;&gt;"&amp;"HORS LIGUE",G$5:G$71,"&lt;"&amp;G35)+1),Paramètres!$B$3:$C$56,2,FALSE)*Paramètres!$N$4))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LIGUE")),"",COUNTIFS($D$5:$D$71,"&lt;&gt;"&amp;"",$D$5:$D$71,"&lt;&gt;"&amp;"NL",$D$5:$D$71,"&lt;&gt;"&amp;"HORS LIGUE",I$5:I$71,"&lt;"&amp;I35)+1),Paramètres!$B$3:$C$56,2,FALSE)*Paramètres!$N$5))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LIGUE")),"",COUNTIFS($D$5:$D$71,"&lt;&gt;"&amp;"",$D$5:$D$71,"&lt;&gt;"&amp;"NL",$D$5:$D$71,"&lt;&gt;"&amp;"HORS LIGUE",K$5:K$71,"&lt;"&amp;K35)+1),Paramètres!$B$3:$C$56,2,FALSE)*Paramètres!$N$6))</f>
        <v>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LIGUE")),"",COUNTIFS($D$5:$D$71,"&lt;&gt;"&amp;"",$D$5:$D$71,"&lt;&gt;"&amp;"NL",$D$5:$D$71,"&lt;&gt;"&amp;"HORS LIGUE",M$5:M$71,"&lt;"&amp;M35)+1),Paramètres!$B$3:$C$56,2,FALSE)*Paramètres!$N$7))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LIGUE")),"",COUNTIFS($D$5:$D$71,"&lt;&gt;"&amp;"",$D$5:$D$71,"&lt;&gt;"&amp;"NL",$D$5:$D$71,"&lt;&gt;"&amp;"HORS LIGUE",O$5:O$71,"&lt;"&amp;O35)+1),Paramètres!$B$3:$C$56,2,FALSE)*Paramètres!$N$8))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LIGUE")),"",COUNTIFS($D$5:$D$71,"&lt;&gt;"&amp;"",$D$5:$D$71,"&lt;&gt;"&amp;"NL",$D$5:$D$71,"&lt;&gt;"&amp;"HORS LIGUE",Q$5:Q$71,"&lt;"&amp;Q35)+1),Paramètres!$B$3:$C$56,2,FALSE)*Paramètres!$N$9))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LIGUE")),"",COUNTIFS($D$5:$D$71,"&lt;&gt;"&amp;"",$D$5:$D$71,"&lt;&gt;"&amp;"NL",$D$5:$D$71,"&lt;&gt;"&amp;"HORS LIGUE",S$5:S$71,"&lt;"&amp;S35)+1),Paramètres!$B$3:$C$56,2,FALSE)*Paramètres!$N$10))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LIGUE")),"",COUNTIFS($D$5:$D$71,"&lt;&gt;"&amp;"",$D$5:$D$71,"&lt;&gt;"&amp;"NL",$D$5:$D$71,"&lt;&gt;"&amp;"HORS LIGUE",U$5:U$71,"&lt;"&amp;U35)+1),Paramètres!$B$3:$C$56,2,FALSE)*Paramètres!$N$11))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LIGUE")),"",COUNTIFS($D$5:$D$71,"&lt;&gt;"&amp;"",$D$5:$D$71,"&lt;&gt;"&amp;"NL",$D$5:$D$71,"&lt;&gt;"&amp;"HORS LIGUE",W$5:W$71,"&lt;"&amp;W35)+1),Paramètres!$B$3:$C$56,2,FALSE)*Paramètres!$N$12))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LIGUE")),"",COUNTIFS($D$5:$D$71,"&lt;&gt;"&amp;"",$D$5:$D$71,"&lt;&gt;"&amp;"NL",$D$5:$D$71,"&lt;&gt;"&amp;"HORS LIGUE",Y$5:Y$71,"&lt;"&amp;Y35)+1),Paramètres!$B$3:$C$56,2,FALSE)*Paramètres!$N$13))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LIGUE")),"",COUNTIFS($D$5:$D$71,"&lt;&gt;"&amp;"",$D$5:$D$71,"&lt;&gt;"&amp;"NL",$D$5:$D$71,"&lt;&gt;"&amp;"HORS LIGUE",AA$5:AA$71,"&lt;"&amp;AA35)+1),Paramètres!$B$3:$C$56,2,FALSE)*Paramètres!$N$14))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LIGUE")),"",COUNTIFS($D$5:$D$71,"&lt;&gt;"&amp;"",$D$5:$D$71,"&lt;&gt;"&amp;"NL",$D$5:$D$71,"&lt;&gt;"&amp;"HORS LIGUE",AC$5:AC$71,"&lt;"&amp;AC35)+1),Paramètres!$B$3:$C$56,2,FALSE)*Paramètres!$N$15))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LIGUE")),"",COUNTIFS($D$5:$D$71,"&lt;&gt;"&amp;"",$D$5:$D$71,"&lt;&gt;"&amp;"NL",$D$5:$D$71,"&lt;&gt;"&amp;"HORS LIGUE",AE$5:AE$71,"&lt;"&amp;AE35)+1),Paramètres!$B$3:$C$56,2,FALSE)*Paramètres!$N$16))</f>
        <v>0</v>
      </c>
      <c r="AG35" s="46">
        <v>1</v>
      </c>
      <c r="AH35" s="2"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0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1809</v>
      </c>
      <c r="C36" s="32" t="s">
        <v>1808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LIGUE")),"",COUNTIFS($D$5:$D$71,"&lt;&gt;"&amp;"",$D$5:$D$71,"&lt;&gt;"&amp;"NL",$D$5:$D$71,"&lt;&gt;"&amp;"HORS LIGUE",E$5:E$71,"&lt;"&amp;E36)+1),Paramètres!$B$3:$C$56,2,FALSE)*Paramètres!$N$3))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LIGUE")),"",COUNTIFS($D$5:$D$71,"&lt;&gt;"&amp;"",$D$5:$D$71,"&lt;&gt;"&amp;"NL",$D$5:$D$71,"&lt;&gt;"&amp;"HORS LIGUE",G$5:G$71,"&lt;"&amp;G36)+1),Paramètres!$B$3:$C$56,2,FALSE)*Paramètres!$N$4))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LIGUE")),"",COUNTIFS($D$5:$D$71,"&lt;&gt;"&amp;"",$D$5:$D$71,"&lt;&gt;"&amp;"NL",$D$5:$D$71,"&lt;&gt;"&amp;"HORS LIGUE",I$5:I$71,"&lt;"&amp;I36)+1),Paramètres!$B$3:$C$56,2,FALSE)*Paramètres!$N$5))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LIGUE")),"",COUNTIFS($D$5:$D$71,"&lt;&gt;"&amp;"",$D$5:$D$71,"&lt;&gt;"&amp;"NL",$D$5:$D$71,"&lt;&gt;"&amp;"HORS LIGUE",K$5:K$71,"&lt;"&amp;K36)+1),Paramètres!$B$3:$C$56,2,FALSE)*Paramètres!$N$6))</f>
        <v>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LIGUE")),"",COUNTIFS($D$5:$D$71,"&lt;&gt;"&amp;"",$D$5:$D$71,"&lt;&gt;"&amp;"NL",$D$5:$D$71,"&lt;&gt;"&amp;"HORS LIGUE",M$5:M$71,"&lt;"&amp;M36)+1),Paramètres!$B$3:$C$56,2,FALSE)*Paramètres!$N$7))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LIGUE")),"",COUNTIFS($D$5:$D$71,"&lt;&gt;"&amp;"",$D$5:$D$71,"&lt;&gt;"&amp;"NL",$D$5:$D$71,"&lt;&gt;"&amp;"HORS LIGUE",O$5:O$71,"&lt;"&amp;O36)+1),Paramètres!$B$3:$C$56,2,FALSE)*Paramètres!$N$8))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LIGUE")),"",COUNTIFS($D$5:$D$71,"&lt;&gt;"&amp;"",$D$5:$D$71,"&lt;&gt;"&amp;"NL",$D$5:$D$71,"&lt;&gt;"&amp;"HORS LIGUE",Q$5:Q$71,"&lt;"&amp;Q36)+1),Paramètres!$B$3:$C$56,2,FALSE)*Paramètres!$N$9))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LIGUE")),"",COUNTIFS($D$5:$D$71,"&lt;&gt;"&amp;"",$D$5:$D$71,"&lt;&gt;"&amp;"NL",$D$5:$D$71,"&lt;&gt;"&amp;"HORS LIGUE",S$5:S$71,"&lt;"&amp;S36)+1),Paramètres!$B$3:$C$56,2,FALSE)*Paramètres!$N$10))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LIGUE")),"",COUNTIFS($D$5:$D$71,"&lt;&gt;"&amp;"",$D$5:$D$71,"&lt;&gt;"&amp;"NL",$D$5:$D$71,"&lt;&gt;"&amp;"HORS LIGUE",U$5:U$71,"&lt;"&amp;U36)+1),Paramètres!$B$3:$C$56,2,FALSE)*Paramètres!$N$11))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LIGUE")),"",COUNTIFS($D$5:$D$71,"&lt;&gt;"&amp;"",$D$5:$D$71,"&lt;&gt;"&amp;"NL",$D$5:$D$71,"&lt;&gt;"&amp;"HORS LIGUE",W$5:W$71,"&lt;"&amp;W36)+1),Paramètres!$B$3:$C$56,2,FALSE)*Paramètres!$N$12))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LIGUE")),"",COUNTIFS($D$5:$D$71,"&lt;&gt;"&amp;"",$D$5:$D$71,"&lt;&gt;"&amp;"NL",$D$5:$D$71,"&lt;&gt;"&amp;"HORS LIGUE",Y$5:Y$71,"&lt;"&amp;Y36)+1),Paramètres!$B$3:$C$56,2,FALSE)*Paramètres!$N$13))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LIGUE")),"",COUNTIFS($D$5:$D$71,"&lt;&gt;"&amp;"",$D$5:$D$71,"&lt;&gt;"&amp;"NL",$D$5:$D$71,"&lt;&gt;"&amp;"HORS LIGUE",AA$5:AA$71,"&lt;"&amp;AA36)+1),Paramètres!$B$3:$C$56,2,FALSE)*Paramètres!$N$14))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LIGUE")),"",COUNTIFS($D$5:$D$71,"&lt;&gt;"&amp;"",$D$5:$D$71,"&lt;&gt;"&amp;"NL",$D$5:$D$71,"&lt;&gt;"&amp;"HORS LIGUE",AC$5:AC$71,"&lt;"&amp;AC36)+1),Paramètres!$B$3:$C$56,2,FALSE)*Paramètres!$N$15))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LIGUE")),"",COUNTIFS($D$5:$D$71,"&lt;&gt;"&amp;"",$D$5:$D$71,"&lt;&gt;"&amp;"NL",$D$5:$D$71,"&lt;&gt;"&amp;"HORS LIGUE",AE$5:AE$71,"&lt;"&amp;AE36)+1),Paramètres!$B$3:$C$56,2,FALSE)*Paramètres!$N$16))</f>
        <v>0</v>
      </c>
      <c r="AG36" s="94">
        <v>4</v>
      </c>
      <c r="AH36" s="2"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0"/>
        <v>0</v>
      </c>
      <c r="AM36" s="33" t="str">
        <f t="shared" si="3"/>
        <v/>
      </c>
      <c r="AO36" s="22">
        <f t="shared" ref="AO36:AO71" si="53">F36</f>
        <v>0</v>
      </c>
      <c r="AP36">
        <f t="shared" ref="AP36:AP71" si="54">H36</f>
        <v>0</v>
      </c>
      <c r="AQ36">
        <f t="shared" ref="AQ36:AQ71" si="55">J36</f>
        <v>0</v>
      </c>
      <c r="AR36">
        <f t="shared" ref="AR36:AR71" si="56">L36</f>
        <v>0</v>
      </c>
      <c r="AS36">
        <f t="shared" ref="AS36:AS71" si="57">N36</f>
        <v>0</v>
      </c>
      <c r="AT36">
        <f t="shared" ref="AT36:AT71" si="58">P36</f>
        <v>0</v>
      </c>
      <c r="AU36">
        <f t="shared" ref="AU36:AU71" si="59">R36</f>
        <v>0</v>
      </c>
      <c r="AV36">
        <f t="shared" ref="AV36:AV71" si="60">T36</f>
        <v>0</v>
      </c>
      <c r="AW36">
        <f t="shared" ref="AW36:AW71" si="61">V36</f>
        <v>0</v>
      </c>
      <c r="AX36">
        <f t="shared" ref="AX36:AX71" si="62">X36</f>
        <v>0</v>
      </c>
      <c r="AY36">
        <f t="shared" ref="AY36:AY71" si="63">Z36</f>
        <v>0</v>
      </c>
      <c r="AZ36">
        <f t="shared" ref="AZ36:AZ71" si="64">AB36</f>
        <v>0</v>
      </c>
      <c r="BA36">
        <f t="shared" ref="BA36:BA71" si="65">AD36</f>
        <v>0</v>
      </c>
      <c r="BB36">
        <f t="shared" ref="BB36:BB71" si="66">AF36</f>
        <v>0</v>
      </c>
      <c r="BC36">
        <f t="shared" ref="BC36:BC71" si="67">AH36</f>
        <v>0</v>
      </c>
      <c r="BD36">
        <f t="shared" ref="BD36:BD71" si="68">LARGE($AO36:$BC36,BD$4)</f>
        <v>0</v>
      </c>
      <c r="BE36" s="22">
        <f t="shared" ref="BE36:BR36" si="69">BD36+LARGE($AO36:$BC36,BE$4)</f>
        <v>0</v>
      </c>
      <c r="BF36" s="22">
        <f t="shared" si="69"/>
        <v>0</v>
      </c>
      <c r="BG36" s="22">
        <f t="shared" si="69"/>
        <v>0</v>
      </c>
      <c r="BH36" s="22">
        <f t="shared" si="69"/>
        <v>0</v>
      </c>
      <c r="BI36" s="22">
        <f t="shared" si="69"/>
        <v>0</v>
      </c>
      <c r="BJ36" s="22">
        <f t="shared" si="69"/>
        <v>0</v>
      </c>
      <c r="BK36" s="22">
        <f t="shared" si="69"/>
        <v>0</v>
      </c>
      <c r="BL36" s="22">
        <f t="shared" si="69"/>
        <v>0</v>
      </c>
      <c r="BM36" s="22">
        <f t="shared" si="69"/>
        <v>0</v>
      </c>
      <c r="BN36" s="22">
        <f t="shared" si="69"/>
        <v>0</v>
      </c>
      <c r="BO36" s="22">
        <f t="shared" si="69"/>
        <v>0</v>
      </c>
      <c r="BP36" s="22">
        <f t="shared" si="69"/>
        <v>0</v>
      </c>
      <c r="BQ36" s="22">
        <f t="shared" si="69"/>
        <v>0</v>
      </c>
      <c r="BR36" s="22">
        <f t="shared" si="69"/>
        <v>0</v>
      </c>
    </row>
    <row r="37" spans="1:70" ht="16.5">
      <c r="A37" s="14" t="s">
        <v>7</v>
      </c>
      <c r="B37" s="32" t="s">
        <v>1813</v>
      </c>
      <c r="C37" s="32" t="s">
        <v>1783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LIGUE")),"",COUNTIFS($D$5:$D$71,"&lt;&gt;"&amp;"",$D$5:$D$71,"&lt;&gt;"&amp;"NL",$D$5:$D$71,"&lt;&gt;"&amp;"HORS LIGUE",E$5:E$71,"&lt;"&amp;E37)+1),Paramètres!$B$3:$C$56,2,FALSE)*Paramètres!$N$3))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LIGUE")),"",COUNTIFS($D$5:$D$71,"&lt;&gt;"&amp;"",$D$5:$D$71,"&lt;&gt;"&amp;"NL",$D$5:$D$71,"&lt;&gt;"&amp;"HORS LIGUE",G$5:G$71,"&lt;"&amp;G37)+1),Paramètres!$B$3:$C$56,2,FALSE)*Paramètres!$N$4))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LIGUE")),"",COUNTIFS($D$5:$D$71,"&lt;&gt;"&amp;"",$D$5:$D$71,"&lt;&gt;"&amp;"NL",$D$5:$D$71,"&lt;&gt;"&amp;"HORS LIGUE",I$5:I$71,"&lt;"&amp;I37)+1),Paramètres!$B$3:$C$56,2,FALSE)*Paramètres!$N$5))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LIGUE")),"",COUNTIFS($D$5:$D$71,"&lt;&gt;"&amp;"",$D$5:$D$71,"&lt;&gt;"&amp;"NL",$D$5:$D$71,"&lt;&gt;"&amp;"HORS LIGUE",K$5:K$71,"&lt;"&amp;K37)+1),Paramètres!$B$3:$C$56,2,FALSE)*Paramètres!$N$6))</f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LIGUE")),"",COUNTIFS($D$5:$D$71,"&lt;&gt;"&amp;"",$D$5:$D$71,"&lt;&gt;"&amp;"NL",$D$5:$D$71,"&lt;&gt;"&amp;"HORS LIGUE",M$5:M$71,"&lt;"&amp;M37)+1),Paramètres!$B$3:$C$56,2,FALSE)*Paramètres!$N$7))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LIGUE")),"",COUNTIFS($D$5:$D$71,"&lt;&gt;"&amp;"",$D$5:$D$71,"&lt;&gt;"&amp;"NL",$D$5:$D$71,"&lt;&gt;"&amp;"HORS LIGUE",O$5:O$71,"&lt;"&amp;O37)+1),Paramètres!$B$3:$C$56,2,FALSE)*Paramètres!$N$8))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LIGUE")),"",COUNTIFS($D$5:$D$71,"&lt;&gt;"&amp;"",$D$5:$D$71,"&lt;&gt;"&amp;"NL",$D$5:$D$71,"&lt;&gt;"&amp;"HORS LIGUE",Q$5:Q$71,"&lt;"&amp;Q37)+1),Paramètres!$B$3:$C$56,2,FALSE)*Paramètres!$N$9))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LIGUE")),"",COUNTIFS($D$5:$D$71,"&lt;&gt;"&amp;"",$D$5:$D$71,"&lt;&gt;"&amp;"NL",$D$5:$D$71,"&lt;&gt;"&amp;"HORS LIGUE",S$5:S$71,"&lt;"&amp;S37)+1),Paramètres!$B$3:$C$56,2,FALSE)*Paramètres!$N$10))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LIGUE")),"",COUNTIFS($D$5:$D$71,"&lt;&gt;"&amp;"",$D$5:$D$71,"&lt;&gt;"&amp;"NL",$D$5:$D$71,"&lt;&gt;"&amp;"HORS LIGUE",U$5:U$71,"&lt;"&amp;U37)+1),Paramètres!$B$3:$C$56,2,FALSE)*Paramètres!$N$11))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LIGUE")),"",COUNTIFS($D$5:$D$71,"&lt;&gt;"&amp;"",$D$5:$D$71,"&lt;&gt;"&amp;"NL",$D$5:$D$71,"&lt;&gt;"&amp;"HORS LIGUE",W$5:W$71,"&lt;"&amp;W37)+1),Paramètres!$B$3:$C$56,2,FALSE)*Paramètres!$N$12))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LIGUE")),"",COUNTIFS($D$5:$D$71,"&lt;&gt;"&amp;"",$D$5:$D$71,"&lt;&gt;"&amp;"NL",$D$5:$D$71,"&lt;&gt;"&amp;"HORS LIGUE",Y$5:Y$71,"&lt;"&amp;Y37)+1),Paramètres!$B$3:$C$56,2,FALSE)*Paramètres!$N$13))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LIGUE")),"",COUNTIFS($D$5:$D$71,"&lt;&gt;"&amp;"",$D$5:$D$71,"&lt;&gt;"&amp;"NL",$D$5:$D$71,"&lt;&gt;"&amp;"HORS LIGUE",AA$5:AA$71,"&lt;"&amp;AA37)+1),Paramètres!$B$3:$C$56,2,FALSE)*Paramètres!$N$14))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LIGUE")),"",COUNTIFS($D$5:$D$71,"&lt;&gt;"&amp;"",$D$5:$D$71,"&lt;&gt;"&amp;"NL",$D$5:$D$71,"&lt;&gt;"&amp;"HORS LIGUE",AC$5:AC$71,"&lt;"&amp;AC37)+1),Paramètres!$B$3:$C$56,2,FALSE)*Paramètres!$N$15))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LIGUE")),"",COUNTIFS($D$5:$D$71,"&lt;&gt;"&amp;"",$D$5:$D$71,"&lt;&gt;"&amp;"NL",$D$5:$D$71,"&lt;&gt;"&amp;"HORS LIGUE",AE$5:AE$71,"&lt;"&amp;AE37)+1),Paramètres!$B$3:$C$56,2,FALSE)*Paramètres!$N$16))</f>
        <v>0</v>
      </c>
      <c r="AG37" s="46">
        <v>6</v>
      </c>
      <c r="AH37" s="2">
        <v>0</v>
      </c>
      <c r="AI37" s="40">
        <f t="shared" si="0"/>
        <v>0</v>
      </c>
      <c r="AJ37" s="3" t="str">
        <f t="shared" si="1"/>
        <v/>
      </c>
      <c r="AK37" s="5">
        <f t="shared" si="2"/>
        <v>1</v>
      </c>
      <c r="AL37" s="41">
        <f t="shared" si="40"/>
        <v>0</v>
      </c>
      <c r="AM37" s="33" t="str">
        <f t="shared" si="3"/>
        <v/>
      </c>
      <c r="AO37" s="22">
        <f t="shared" si="53"/>
        <v>0</v>
      </c>
      <c r="AP37">
        <f t="shared" si="54"/>
        <v>0</v>
      </c>
      <c r="AQ37">
        <f t="shared" si="55"/>
        <v>0</v>
      </c>
      <c r="AR37">
        <f t="shared" si="56"/>
        <v>0</v>
      </c>
      <c r="AS37">
        <f t="shared" si="57"/>
        <v>0</v>
      </c>
      <c r="AT37">
        <f t="shared" si="58"/>
        <v>0</v>
      </c>
      <c r="AU37">
        <f t="shared" si="59"/>
        <v>0</v>
      </c>
      <c r="AV37">
        <f t="shared" si="60"/>
        <v>0</v>
      </c>
      <c r="AW37">
        <f t="shared" si="61"/>
        <v>0</v>
      </c>
      <c r="AX37">
        <f t="shared" si="62"/>
        <v>0</v>
      </c>
      <c r="AY37">
        <f t="shared" si="63"/>
        <v>0</v>
      </c>
      <c r="AZ37">
        <f t="shared" si="64"/>
        <v>0</v>
      </c>
      <c r="BA37">
        <f t="shared" si="65"/>
        <v>0</v>
      </c>
      <c r="BB37">
        <f t="shared" si="66"/>
        <v>0</v>
      </c>
      <c r="BC37">
        <f t="shared" si="67"/>
        <v>0</v>
      </c>
      <c r="BD37">
        <f t="shared" si="68"/>
        <v>0</v>
      </c>
      <c r="BE37" s="22">
        <f t="shared" ref="BE37:BR37" si="70">BD37+LARGE($AO37:$BC37,BE$4)</f>
        <v>0</v>
      </c>
      <c r="BF37" s="22">
        <f t="shared" si="70"/>
        <v>0</v>
      </c>
      <c r="BG37" s="22">
        <f t="shared" si="70"/>
        <v>0</v>
      </c>
      <c r="BH37" s="22">
        <f t="shared" si="70"/>
        <v>0</v>
      </c>
      <c r="BI37" s="22">
        <f t="shared" si="70"/>
        <v>0</v>
      </c>
      <c r="BJ37" s="22">
        <f t="shared" si="70"/>
        <v>0</v>
      </c>
      <c r="BK37" s="22">
        <f t="shared" si="70"/>
        <v>0</v>
      </c>
      <c r="BL37" s="22">
        <f t="shared" si="70"/>
        <v>0</v>
      </c>
      <c r="BM37" s="22">
        <f t="shared" si="70"/>
        <v>0</v>
      </c>
      <c r="BN37" s="22">
        <f t="shared" si="70"/>
        <v>0</v>
      </c>
      <c r="BO37" s="22">
        <f t="shared" si="70"/>
        <v>0</v>
      </c>
      <c r="BP37" s="22">
        <f t="shared" si="70"/>
        <v>0</v>
      </c>
      <c r="BQ37" s="22">
        <f t="shared" si="70"/>
        <v>0</v>
      </c>
      <c r="BR37" s="22">
        <f t="shared" si="70"/>
        <v>0</v>
      </c>
    </row>
    <row r="38" spans="1:70" ht="16.5">
      <c r="A38" s="14" t="s">
        <v>7</v>
      </c>
      <c r="B38" s="32" t="s">
        <v>1809</v>
      </c>
      <c r="C38" s="32" t="s">
        <v>1783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LIGUE")),"",COUNTIFS($D$5:$D$71,"&lt;&gt;"&amp;"",$D$5:$D$71,"&lt;&gt;"&amp;"NL",$D$5:$D$71,"&lt;&gt;"&amp;"HORS LIGUE",E$5:E$71,"&lt;"&amp;E38)+1),Paramètres!$B$3:$C$56,2,FALSE)*Paramètres!$N$3))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LIGUE")),"",COUNTIFS($D$5:$D$71,"&lt;&gt;"&amp;"",$D$5:$D$71,"&lt;&gt;"&amp;"NL",$D$5:$D$71,"&lt;&gt;"&amp;"HORS LIGUE",G$5:G$71,"&lt;"&amp;G38)+1),Paramètres!$B$3:$C$56,2,FALSE)*Paramètres!$N$4))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LIGUE")),"",COUNTIFS($D$5:$D$71,"&lt;&gt;"&amp;"",$D$5:$D$71,"&lt;&gt;"&amp;"NL",$D$5:$D$71,"&lt;&gt;"&amp;"HORS LIGUE",I$5:I$71,"&lt;"&amp;I38)+1),Paramètres!$B$3:$C$56,2,FALSE)*Paramètres!$N$5))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LIGUE")),"",COUNTIFS($D$5:$D$71,"&lt;&gt;"&amp;"",$D$5:$D$71,"&lt;&gt;"&amp;"NL",$D$5:$D$71,"&lt;&gt;"&amp;"HORS LIGUE",K$5:K$71,"&lt;"&amp;K38)+1),Paramètres!$B$3:$C$56,2,FALSE)*Paramètres!$N$6))</f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LIGUE")),"",COUNTIFS($D$5:$D$71,"&lt;&gt;"&amp;"",$D$5:$D$71,"&lt;&gt;"&amp;"NL",$D$5:$D$71,"&lt;&gt;"&amp;"HORS LIGUE",M$5:M$71,"&lt;"&amp;M38)+1),Paramètres!$B$3:$C$56,2,FALSE)*Paramètres!$N$7))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LIGUE")),"",COUNTIFS($D$5:$D$71,"&lt;&gt;"&amp;"",$D$5:$D$71,"&lt;&gt;"&amp;"NL",$D$5:$D$71,"&lt;&gt;"&amp;"HORS LIGUE",O$5:O$71,"&lt;"&amp;O38)+1),Paramètres!$B$3:$C$56,2,FALSE)*Paramètres!$N$8))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LIGUE")),"",COUNTIFS($D$5:$D$71,"&lt;&gt;"&amp;"",$D$5:$D$71,"&lt;&gt;"&amp;"NL",$D$5:$D$71,"&lt;&gt;"&amp;"HORS LIGUE",Q$5:Q$71,"&lt;"&amp;Q38)+1),Paramètres!$B$3:$C$56,2,FALSE)*Paramètres!$N$9))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LIGUE")),"",COUNTIFS($D$5:$D$71,"&lt;&gt;"&amp;"",$D$5:$D$71,"&lt;&gt;"&amp;"NL",$D$5:$D$71,"&lt;&gt;"&amp;"HORS LIGUE",S$5:S$71,"&lt;"&amp;S38)+1),Paramètres!$B$3:$C$56,2,FALSE)*Paramètres!$N$10))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LIGUE")),"",COUNTIFS($D$5:$D$71,"&lt;&gt;"&amp;"",$D$5:$D$71,"&lt;&gt;"&amp;"NL",$D$5:$D$71,"&lt;&gt;"&amp;"HORS LIGUE",U$5:U$71,"&lt;"&amp;U38)+1),Paramètres!$B$3:$C$56,2,FALSE)*Paramètres!$N$11))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LIGUE")),"",COUNTIFS($D$5:$D$71,"&lt;&gt;"&amp;"",$D$5:$D$71,"&lt;&gt;"&amp;"NL",$D$5:$D$71,"&lt;&gt;"&amp;"HORS LIGUE",W$5:W$71,"&lt;"&amp;W38)+1),Paramètres!$B$3:$C$56,2,FALSE)*Paramètres!$N$12))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LIGUE")),"",COUNTIFS($D$5:$D$71,"&lt;&gt;"&amp;"",$D$5:$D$71,"&lt;&gt;"&amp;"NL",$D$5:$D$71,"&lt;&gt;"&amp;"HORS LIGUE",Y$5:Y$71,"&lt;"&amp;Y38)+1),Paramètres!$B$3:$C$56,2,FALSE)*Paramètres!$N$13))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LIGUE")),"",COUNTIFS($D$5:$D$71,"&lt;&gt;"&amp;"",$D$5:$D$71,"&lt;&gt;"&amp;"NL",$D$5:$D$71,"&lt;&gt;"&amp;"HORS LIGUE",AA$5:AA$71,"&lt;"&amp;AA38)+1),Paramètres!$B$3:$C$56,2,FALSE)*Paramètres!$N$14))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LIGUE")),"",COUNTIFS($D$5:$D$71,"&lt;&gt;"&amp;"",$D$5:$D$71,"&lt;&gt;"&amp;"NL",$D$5:$D$71,"&lt;&gt;"&amp;"HORS LIGUE",AC$5:AC$71,"&lt;"&amp;AC38)+1),Paramètres!$B$3:$C$56,2,FALSE)*Paramètres!$N$15))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LIGUE")),"",COUNTIFS($D$5:$D$71,"&lt;&gt;"&amp;"",$D$5:$D$71,"&lt;&gt;"&amp;"NL",$D$5:$D$71,"&lt;&gt;"&amp;"HORS LIGUE",AE$5:AE$71,"&lt;"&amp;AE38)+1),Paramètres!$B$3:$C$56,2,FALSE)*Paramètres!$N$16))</f>
        <v>0</v>
      </c>
      <c r="AG38" s="46">
        <v>6</v>
      </c>
      <c r="AH38" s="2">
        <v>0</v>
      </c>
      <c r="AI38" s="40">
        <f t="shared" si="0"/>
        <v>0</v>
      </c>
      <c r="AJ38" s="3" t="str">
        <f t="shared" si="1"/>
        <v/>
      </c>
      <c r="AK38" s="5">
        <f t="shared" si="2"/>
        <v>1</v>
      </c>
      <c r="AL38" s="41">
        <f t="shared" si="40"/>
        <v>0</v>
      </c>
      <c r="AM38" s="33" t="str">
        <f t="shared" si="3"/>
        <v/>
      </c>
      <c r="AO38" s="22">
        <f t="shared" si="53"/>
        <v>0</v>
      </c>
      <c r="AP38">
        <f t="shared" si="54"/>
        <v>0</v>
      </c>
      <c r="AQ38">
        <f t="shared" si="55"/>
        <v>0</v>
      </c>
      <c r="AR38">
        <f t="shared" si="56"/>
        <v>0</v>
      </c>
      <c r="AS38">
        <f t="shared" si="57"/>
        <v>0</v>
      </c>
      <c r="AT38">
        <f t="shared" si="58"/>
        <v>0</v>
      </c>
      <c r="AU38">
        <f t="shared" si="59"/>
        <v>0</v>
      </c>
      <c r="AV38">
        <f t="shared" si="60"/>
        <v>0</v>
      </c>
      <c r="AW38">
        <f t="shared" si="61"/>
        <v>0</v>
      </c>
      <c r="AX38">
        <f t="shared" si="62"/>
        <v>0</v>
      </c>
      <c r="AY38">
        <f t="shared" si="63"/>
        <v>0</v>
      </c>
      <c r="AZ38">
        <f t="shared" si="64"/>
        <v>0</v>
      </c>
      <c r="BA38">
        <f t="shared" si="65"/>
        <v>0</v>
      </c>
      <c r="BB38">
        <f t="shared" si="66"/>
        <v>0</v>
      </c>
      <c r="BC38">
        <f t="shared" si="67"/>
        <v>0</v>
      </c>
      <c r="BD38">
        <f t="shared" si="68"/>
        <v>0</v>
      </c>
      <c r="BE38" s="22">
        <f t="shared" ref="BE38:BR38" si="71">BD38+LARGE($AO38:$BC38,BE$4)</f>
        <v>0</v>
      </c>
      <c r="BF38" s="22">
        <f t="shared" si="71"/>
        <v>0</v>
      </c>
      <c r="BG38" s="22">
        <f t="shared" si="71"/>
        <v>0</v>
      </c>
      <c r="BH38" s="22">
        <f t="shared" si="71"/>
        <v>0</v>
      </c>
      <c r="BI38" s="22">
        <f t="shared" si="71"/>
        <v>0</v>
      </c>
      <c r="BJ38" s="22">
        <f t="shared" si="71"/>
        <v>0</v>
      </c>
      <c r="BK38" s="22">
        <f t="shared" si="71"/>
        <v>0</v>
      </c>
      <c r="BL38" s="22">
        <f t="shared" si="71"/>
        <v>0</v>
      </c>
      <c r="BM38" s="22">
        <f t="shared" si="71"/>
        <v>0</v>
      </c>
      <c r="BN38" s="22">
        <f t="shared" si="71"/>
        <v>0</v>
      </c>
      <c r="BO38" s="22">
        <f t="shared" si="71"/>
        <v>0</v>
      </c>
      <c r="BP38" s="22">
        <f t="shared" si="71"/>
        <v>0</v>
      </c>
      <c r="BQ38" s="22">
        <f t="shared" si="71"/>
        <v>0</v>
      </c>
      <c r="BR38" s="22">
        <f t="shared" si="71"/>
        <v>0</v>
      </c>
    </row>
    <row r="39" spans="1:70" ht="16.5">
      <c r="A39" s="14" t="s">
        <v>7</v>
      </c>
      <c r="B39" s="32" t="s">
        <v>1767</v>
      </c>
      <c r="C39" s="32" t="s">
        <v>1766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LIGUE")),"",COUNTIFS($D$5:$D$71,"&lt;&gt;"&amp;"",$D$5:$D$71,"&lt;&gt;"&amp;"NL",$D$5:$D$71,"&lt;&gt;"&amp;"HORS LIGUE",E$5:E$71,"&lt;"&amp;E39)+1),Paramètres!$B$3:$C$56,2,FALSE)*Paramètres!$N$3))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LIGUE")),"",COUNTIFS($D$5:$D$71,"&lt;&gt;"&amp;"",$D$5:$D$71,"&lt;&gt;"&amp;"NL",$D$5:$D$71,"&lt;&gt;"&amp;"HORS LIGUE",G$5:G$71,"&lt;"&amp;G39)+1),Paramètres!$B$3:$C$56,2,FALSE)*Paramètres!$N$4))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LIGUE")),"",COUNTIFS($D$5:$D$71,"&lt;&gt;"&amp;"",$D$5:$D$71,"&lt;&gt;"&amp;"NL",$D$5:$D$71,"&lt;&gt;"&amp;"HORS LIGUE",I$5:I$71,"&lt;"&amp;I39)+1),Paramètres!$B$3:$C$56,2,FALSE)*Paramètres!$N$5))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LIGUE")),"",COUNTIFS($D$5:$D$71,"&lt;&gt;"&amp;"",$D$5:$D$71,"&lt;&gt;"&amp;"NL",$D$5:$D$71,"&lt;&gt;"&amp;"HORS LIGUE",K$5:K$71,"&lt;"&amp;K39)+1),Paramètres!$B$3:$C$56,2,FALSE)*Paramètres!$N$6))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LIGUE")),"",COUNTIFS($D$5:$D$71,"&lt;&gt;"&amp;"",$D$5:$D$71,"&lt;&gt;"&amp;"NL",$D$5:$D$71,"&lt;&gt;"&amp;"HORS LIGUE",M$5:M$71,"&lt;"&amp;M39)+1),Paramètres!$B$3:$C$56,2,FALSE)*Paramètres!$N$7))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LIGUE")),"",COUNTIFS($D$5:$D$71,"&lt;&gt;"&amp;"",$D$5:$D$71,"&lt;&gt;"&amp;"NL",$D$5:$D$71,"&lt;&gt;"&amp;"HORS LIGUE",O$5:O$71,"&lt;"&amp;O39)+1),Paramètres!$B$3:$C$56,2,FALSE)*Paramètres!$N$8))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LIGUE")),"",COUNTIFS($D$5:$D$71,"&lt;&gt;"&amp;"",$D$5:$D$71,"&lt;&gt;"&amp;"NL",$D$5:$D$71,"&lt;&gt;"&amp;"HORS LIGUE",Q$5:Q$71,"&lt;"&amp;Q39)+1),Paramètres!$B$3:$C$56,2,FALSE)*Paramètres!$N$9))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LIGUE")),"",COUNTIFS($D$5:$D$71,"&lt;&gt;"&amp;"",$D$5:$D$71,"&lt;&gt;"&amp;"NL",$D$5:$D$71,"&lt;&gt;"&amp;"HORS LIGUE",S$5:S$71,"&lt;"&amp;S39)+1),Paramètres!$B$3:$C$56,2,FALSE)*Paramètres!$N$10))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LIGUE")),"",COUNTIFS($D$5:$D$71,"&lt;&gt;"&amp;"",$D$5:$D$71,"&lt;&gt;"&amp;"NL",$D$5:$D$71,"&lt;&gt;"&amp;"HORS LIGUE",U$5:U$71,"&lt;"&amp;U39)+1),Paramètres!$B$3:$C$56,2,FALSE)*Paramètres!$N$11))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LIGUE")),"",COUNTIFS($D$5:$D$71,"&lt;&gt;"&amp;"",$D$5:$D$71,"&lt;&gt;"&amp;"NL",$D$5:$D$71,"&lt;&gt;"&amp;"HORS LIGUE",W$5:W$71,"&lt;"&amp;W39)+1),Paramètres!$B$3:$C$56,2,FALSE)*Paramètres!$N$12))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LIGUE")),"",COUNTIFS($D$5:$D$71,"&lt;&gt;"&amp;"",$D$5:$D$71,"&lt;&gt;"&amp;"NL",$D$5:$D$71,"&lt;&gt;"&amp;"HORS LIGUE",Y$5:Y$71,"&lt;"&amp;Y39)+1),Paramètres!$B$3:$C$56,2,FALSE)*Paramètres!$N$13))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LIGUE")),"",COUNTIFS($D$5:$D$71,"&lt;&gt;"&amp;"",$D$5:$D$71,"&lt;&gt;"&amp;"NL",$D$5:$D$71,"&lt;&gt;"&amp;"HORS LIGUE",AA$5:AA$71,"&lt;"&amp;AA39)+1),Paramètres!$B$3:$C$56,2,FALSE)*Paramètres!$N$14))</f>
        <v>0</v>
      </c>
      <c r="AC39" s="46">
        <v>4</v>
      </c>
      <c r="AD39" s="91"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LIGUE")),"",COUNTIFS($D$5:$D$71,"&lt;&gt;"&amp;"",$D$5:$D$71,"&lt;&gt;"&amp;"NL",$D$5:$D$71,"&lt;&gt;"&amp;"HORS LIGUE",AE$5:AE$71,"&lt;"&amp;AE39)+1),Paramètres!$B$3:$C$56,2,FALSE)*Paramètres!$N$16))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LIGUE")),"",COUNTIFS($D$5:$D$71,"&lt;&gt;"&amp;"",$D$5:$D$71,"&lt;&gt;"&amp;"NL",$D$5:$D$71,"&lt;&gt;"&amp;"HORS LIGUE",AG$5:AG$71,"&lt;"&amp;AG39)+1),Paramètres!$B$3:$C$56,2,FALSE)*Paramètres!$N$17))</f>
        <v>0</v>
      </c>
      <c r="AI39" s="40">
        <f t="shared" si="0"/>
        <v>0</v>
      </c>
      <c r="AJ39" s="3" t="str">
        <f t="shared" si="1"/>
        <v/>
      </c>
      <c r="AK39" s="5">
        <f t="shared" si="2"/>
        <v>1</v>
      </c>
      <c r="AL39" s="41">
        <f t="shared" si="40"/>
        <v>0</v>
      </c>
      <c r="AM39" s="33" t="str">
        <f t="shared" si="3"/>
        <v/>
      </c>
      <c r="AO39" s="22">
        <f t="shared" si="53"/>
        <v>0</v>
      </c>
      <c r="AP39">
        <f t="shared" si="54"/>
        <v>0</v>
      </c>
      <c r="AQ39">
        <f t="shared" si="55"/>
        <v>0</v>
      </c>
      <c r="AR39">
        <f t="shared" si="56"/>
        <v>0</v>
      </c>
      <c r="AS39">
        <f t="shared" si="57"/>
        <v>0</v>
      </c>
      <c r="AT39">
        <f t="shared" si="58"/>
        <v>0</v>
      </c>
      <c r="AU39">
        <f t="shared" si="59"/>
        <v>0</v>
      </c>
      <c r="AV39">
        <f t="shared" si="60"/>
        <v>0</v>
      </c>
      <c r="AW39">
        <f t="shared" si="61"/>
        <v>0</v>
      </c>
      <c r="AX39">
        <f t="shared" si="62"/>
        <v>0</v>
      </c>
      <c r="AY39">
        <f t="shared" si="63"/>
        <v>0</v>
      </c>
      <c r="AZ39">
        <f t="shared" si="64"/>
        <v>0</v>
      </c>
      <c r="BA39">
        <f t="shared" si="65"/>
        <v>0</v>
      </c>
      <c r="BB39">
        <f t="shared" si="66"/>
        <v>0</v>
      </c>
      <c r="BC39">
        <f t="shared" si="67"/>
        <v>0</v>
      </c>
      <c r="BD39">
        <f t="shared" si="68"/>
        <v>0</v>
      </c>
      <c r="BE39" s="22">
        <f t="shared" ref="BE39:BR39" si="72">BD39+LARGE($AO39:$BC39,BE$4)</f>
        <v>0</v>
      </c>
      <c r="BF39" s="22">
        <f t="shared" si="72"/>
        <v>0</v>
      </c>
      <c r="BG39" s="22">
        <f t="shared" si="72"/>
        <v>0</v>
      </c>
      <c r="BH39" s="22">
        <f t="shared" si="72"/>
        <v>0</v>
      </c>
      <c r="BI39" s="22">
        <f t="shared" si="72"/>
        <v>0</v>
      </c>
      <c r="BJ39" s="22">
        <f t="shared" si="72"/>
        <v>0</v>
      </c>
      <c r="BK39" s="22">
        <f t="shared" si="72"/>
        <v>0</v>
      </c>
      <c r="BL39" s="22">
        <f t="shared" si="72"/>
        <v>0</v>
      </c>
      <c r="BM39" s="22">
        <f t="shared" si="72"/>
        <v>0</v>
      </c>
      <c r="BN39" s="22">
        <f t="shared" si="72"/>
        <v>0</v>
      </c>
      <c r="BO39" s="22">
        <f t="shared" si="72"/>
        <v>0</v>
      </c>
      <c r="BP39" s="22">
        <f t="shared" si="72"/>
        <v>0</v>
      </c>
      <c r="BQ39" s="22">
        <f t="shared" si="72"/>
        <v>0</v>
      </c>
      <c r="BR39" s="22">
        <f t="shared" si="72"/>
        <v>0</v>
      </c>
    </row>
    <row r="40" spans="1:70" ht="16.5">
      <c r="A40" s="14" t="s">
        <v>7</v>
      </c>
      <c r="B40" s="32" t="s">
        <v>1710</v>
      </c>
      <c r="C40" s="32" t="s">
        <v>1709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LIGUE")),"",COUNTIFS($D$5:$D$71,"&lt;&gt;"&amp;"",$D$5:$D$71,"&lt;&gt;"&amp;"NL",$D$5:$D$71,"&lt;&gt;"&amp;"HORS LIGUE",E$5:E$71,"&lt;"&amp;E40)+1),Paramètres!$B$3:$C$56,2,FALSE)*Paramètres!$N$3))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LIGUE")),"",COUNTIFS($D$5:$D$71,"&lt;&gt;"&amp;"",$D$5:$D$71,"&lt;&gt;"&amp;"NL",$D$5:$D$71,"&lt;&gt;"&amp;"HORS LIGUE",G$5:G$71,"&lt;"&amp;G40)+1),Paramètres!$B$3:$C$56,2,FALSE)*Paramètres!$N$4))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LIGUE")),"",COUNTIFS($D$5:$D$71,"&lt;&gt;"&amp;"",$D$5:$D$71,"&lt;&gt;"&amp;"NL",$D$5:$D$71,"&lt;&gt;"&amp;"HORS LIGUE",I$5:I$71,"&lt;"&amp;I40)+1),Paramètres!$B$3:$C$56,2,FALSE)*Paramètres!$N$5))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LIGUE")),"",COUNTIFS($D$5:$D$71,"&lt;&gt;"&amp;"",$D$5:$D$71,"&lt;&gt;"&amp;"NL",$D$5:$D$71,"&lt;&gt;"&amp;"HORS LIGUE",K$5:K$71,"&lt;"&amp;K40)+1),Paramètres!$B$3:$C$56,2,FALSE)*Paramètres!$N$6))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LIGUE")),"",COUNTIFS($D$5:$D$71,"&lt;&gt;"&amp;"",$D$5:$D$71,"&lt;&gt;"&amp;"NL",$D$5:$D$71,"&lt;&gt;"&amp;"HORS LIGUE",M$5:M$71,"&lt;"&amp;M40)+1),Paramètres!$B$3:$C$56,2,FALSE)*Paramètres!$N$7))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LIGUE")),"",COUNTIFS($D$5:$D$71,"&lt;&gt;"&amp;"",$D$5:$D$71,"&lt;&gt;"&amp;"NL",$D$5:$D$71,"&lt;&gt;"&amp;"HORS LIGUE",O$5:O$71,"&lt;"&amp;O40)+1),Paramètres!$B$3:$C$56,2,FALSE)*Paramètres!$N$8))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LIGUE")),"",COUNTIFS($D$5:$D$71,"&lt;&gt;"&amp;"",$D$5:$D$71,"&lt;&gt;"&amp;"NL",$D$5:$D$71,"&lt;&gt;"&amp;"HORS LIGUE",Q$5:Q$71,"&lt;"&amp;Q40)+1),Paramètres!$B$3:$C$56,2,FALSE)*Paramètres!$N$9))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LIGUE")),"",COUNTIFS($D$5:$D$71,"&lt;&gt;"&amp;"",$D$5:$D$71,"&lt;&gt;"&amp;"NL",$D$5:$D$71,"&lt;&gt;"&amp;"HORS LIGUE",S$5:S$71,"&lt;"&amp;S40)+1),Paramètres!$B$3:$C$56,2,FALSE)*Paramètres!$N$10))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LIGUE")),"",COUNTIFS($D$5:$D$71,"&lt;&gt;"&amp;"",$D$5:$D$71,"&lt;&gt;"&amp;"NL",$D$5:$D$71,"&lt;&gt;"&amp;"HORS LIGUE",U$5:U$71,"&lt;"&amp;U40)+1),Paramètres!$B$3:$C$56,2,FALSE)*Paramètres!$N$11))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LIGUE")),"",COUNTIFS($D$5:$D$71,"&lt;&gt;"&amp;"",$D$5:$D$71,"&lt;&gt;"&amp;"NL",$D$5:$D$71,"&lt;&gt;"&amp;"HORS LIGUE",W$5:W$71,"&lt;"&amp;W40)+1),Paramètres!$B$3:$C$56,2,FALSE)*Paramètres!$N$12))</f>
        <v>0</v>
      </c>
      <c r="Y40" s="46">
        <v>9</v>
      </c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LIGUE")),"",COUNTIFS($D$5:$D$71,"&lt;&gt;"&amp;"",$D$5:$D$71,"&lt;&gt;"&amp;"NL",$D$5:$D$71,"&lt;&gt;"&amp;"HORS LIGUE",Y$5:Y$71,"&lt;"&amp;Y40)+1),Paramètres!$B$3:$C$56,2,FALSE)*Paramètres!$N$13))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LIGUE")),"",COUNTIFS($D$5:$D$71,"&lt;&gt;"&amp;"",$D$5:$D$71,"&lt;&gt;"&amp;"NL",$D$5:$D$71,"&lt;&gt;"&amp;"HORS LIGUE",AA$5:AA$71,"&lt;"&amp;AA40)+1),Paramètres!$B$3:$C$56,2,FALSE)*Paramètres!$N$14))</f>
        <v>0</v>
      </c>
      <c r="AC40" s="46">
        <v>6</v>
      </c>
      <c r="AD40" s="91"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LIGUE")),"",COUNTIFS($D$5:$D$71,"&lt;&gt;"&amp;"",$D$5:$D$71,"&lt;&gt;"&amp;"NL",$D$5:$D$71,"&lt;&gt;"&amp;"HORS LIGUE",AE$5:AE$71,"&lt;"&amp;AE40)+1),Paramètres!$B$3:$C$56,2,FALSE)*Paramètres!$N$16))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LIGUE")),"",COUNTIFS($D$5:$D$71,"&lt;&gt;"&amp;"",$D$5:$D$71,"&lt;&gt;"&amp;"NL",$D$5:$D$71,"&lt;&gt;"&amp;"HORS LIGUE",AG$5:AG$71,"&lt;"&amp;AG40)+1),Paramètres!$B$3:$C$56,2,FALSE)*Paramètres!$N$17))</f>
        <v>0</v>
      </c>
      <c r="AI40" s="40">
        <f t="shared" si="0"/>
        <v>0</v>
      </c>
      <c r="AJ40" s="3" t="str">
        <f t="shared" si="1"/>
        <v/>
      </c>
      <c r="AK40" s="5">
        <f t="shared" si="2"/>
        <v>2</v>
      </c>
      <c r="AL40" s="41">
        <f t="shared" si="40"/>
        <v>0</v>
      </c>
      <c r="AM40" s="33" t="str">
        <f t="shared" si="3"/>
        <v/>
      </c>
      <c r="AO40" s="22">
        <f t="shared" si="53"/>
        <v>0</v>
      </c>
      <c r="AP40">
        <f t="shared" si="54"/>
        <v>0</v>
      </c>
      <c r="AQ40">
        <f t="shared" si="55"/>
        <v>0</v>
      </c>
      <c r="AR40">
        <f t="shared" si="56"/>
        <v>0</v>
      </c>
      <c r="AS40">
        <f t="shared" si="57"/>
        <v>0</v>
      </c>
      <c r="AT40">
        <f t="shared" si="58"/>
        <v>0</v>
      </c>
      <c r="AU40">
        <f t="shared" si="59"/>
        <v>0</v>
      </c>
      <c r="AV40">
        <f t="shared" si="60"/>
        <v>0</v>
      </c>
      <c r="AW40">
        <f t="shared" si="61"/>
        <v>0</v>
      </c>
      <c r="AX40">
        <f t="shared" si="62"/>
        <v>0</v>
      </c>
      <c r="AY40">
        <f t="shared" si="63"/>
        <v>0</v>
      </c>
      <c r="AZ40">
        <f t="shared" si="64"/>
        <v>0</v>
      </c>
      <c r="BA40">
        <f t="shared" si="65"/>
        <v>0</v>
      </c>
      <c r="BB40">
        <f t="shared" si="66"/>
        <v>0</v>
      </c>
      <c r="BC40">
        <f t="shared" si="67"/>
        <v>0</v>
      </c>
      <c r="BD40">
        <f t="shared" si="68"/>
        <v>0</v>
      </c>
      <c r="BE40" s="22">
        <f t="shared" ref="BE40:BR40" si="73">BD40+LARGE($AO40:$BC40,BE$4)</f>
        <v>0</v>
      </c>
      <c r="BF40" s="22">
        <f t="shared" si="73"/>
        <v>0</v>
      </c>
      <c r="BG40" s="22">
        <f t="shared" si="73"/>
        <v>0</v>
      </c>
      <c r="BH40" s="22">
        <f t="shared" si="73"/>
        <v>0</v>
      </c>
      <c r="BI40" s="22">
        <f t="shared" si="73"/>
        <v>0</v>
      </c>
      <c r="BJ40" s="22">
        <f t="shared" si="73"/>
        <v>0</v>
      </c>
      <c r="BK40" s="22">
        <f t="shared" si="73"/>
        <v>0</v>
      </c>
      <c r="BL40" s="22">
        <f t="shared" si="73"/>
        <v>0</v>
      </c>
      <c r="BM40" s="22">
        <f t="shared" si="73"/>
        <v>0</v>
      </c>
      <c r="BN40" s="22">
        <f t="shared" si="73"/>
        <v>0</v>
      </c>
      <c r="BO40" s="22">
        <f t="shared" si="73"/>
        <v>0</v>
      </c>
      <c r="BP40" s="22">
        <f t="shared" si="73"/>
        <v>0</v>
      </c>
      <c r="BQ40" s="22">
        <f t="shared" si="73"/>
        <v>0</v>
      </c>
      <c r="BR40" s="22">
        <f t="shared" si="73"/>
        <v>0</v>
      </c>
    </row>
    <row r="41" spans="1:70" ht="16.5">
      <c r="A41" s="14" t="s">
        <v>7</v>
      </c>
      <c r="B41" s="32" t="s">
        <v>1769</v>
      </c>
      <c r="C41" s="32" t="s">
        <v>1768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LIGUE")),"",COUNTIFS($D$5:$D$71,"&lt;&gt;"&amp;"",$D$5:$D$71,"&lt;&gt;"&amp;"NL",$D$5:$D$71,"&lt;&gt;"&amp;"HORS LIGUE",E$5:E$71,"&lt;"&amp;E41)+1),Paramètres!$B$3:$C$56,2,FALSE)*Paramètres!$N$3))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LIGUE")),"",COUNTIFS($D$5:$D$71,"&lt;&gt;"&amp;"",$D$5:$D$71,"&lt;&gt;"&amp;"NL",$D$5:$D$71,"&lt;&gt;"&amp;"HORS LIGUE",G$5:G$71,"&lt;"&amp;G41)+1),Paramètres!$B$3:$C$56,2,FALSE)*Paramètres!$N$4))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LIGUE")),"",COUNTIFS($D$5:$D$71,"&lt;&gt;"&amp;"",$D$5:$D$71,"&lt;&gt;"&amp;"NL",$D$5:$D$71,"&lt;&gt;"&amp;"HORS LIGUE",I$5:I$71,"&lt;"&amp;I41)+1),Paramètres!$B$3:$C$56,2,FALSE)*Paramètres!$N$5))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LIGUE")),"",COUNTIFS($D$5:$D$71,"&lt;&gt;"&amp;"",$D$5:$D$71,"&lt;&gt;"&amp;"NL",$D$5:$D$71,"&lt;&gt;"&amp;"HORS LIGUE",K$5:K$71,"&lt;"&amp;K41)+1),Paramètres!$B$3:$C$56,2,FALSE)*Paramètres!$N$6))</f>
        <v>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LIGUE")),"",COUNTIFS($D$5:$D$71,"&lt;&gt;"&amp;"",$D$5:$D$71,"&lt;&gt;"&amp;"NL",$D$5:$D$71,"&lt;&gt;"&amp;"HORS LIGUE",M$5:M$71,"&lt;"&amp;M41)+1),Paramètres!$B$3:$C$56,2,FALSE)*Paramètres!$N$7))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LIGUE")),"",COUNTIFS($D$5:$D$71,"&lt;&gt;"&amp;"",$D$5:$D$71,"&lt;&gt;"&amp;"NL",$D$5:$D$71,"&lt;&gt;"&amp;"HORS LIGUE",O$5:O$71,"&lt;"&amp;O41)+1),Paramètres!$B$3:$C$56,2,FALSE)*Paramètres!$N$8))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LIGUE")),"",COUNTIFS($D$5:$D$71,"&lt;&gt;"&amp;"",$D$5:$D$71,"&lt;&gt;"&amp;"NL",$D$5:$D$71,"&lt;&gt;"&amp;"HORS LIGUE",Q$5:Q$71,"&lt;"&amp;Q41)+1),Paramètres!$B$3:$C$56,2,FALSE)*Paramètres!$N$9))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LIGUE")),"",COUNTIFS($D$5:$D$71,"&lt;&gt;"&amp;"",$D$5:$D$71,"&lt;&gt;"&amp;"NL",$D$5:$D$71,"&lt;&gt;"&amp;"HORS LIGUE",S$5:S$71,"&lt;"&amp;S41)+1),Paramètres!$B$3:$C$56,2,FALSE)*Paramètres!$N$10))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LIGUE")),"",COUNTIFS($D$5:$D$71,"&lt;&gt;"&amp;"",$D$5:$D$71,"&lt;&gt;"&amp;"NL",$D$5:$D$71,"&lt;&gt;"&amp;"HORS LIGUE",U$5:U$71,"&lt;"&amp;U41)+1),Paramètres!$B$3:$C$56,2,FALSE)*Paramètres!$N$11))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LIGUE")),"",COUNTIFS($D$5:$D$71,"&lt;&gt;"&amp;"",$D$5:$D$71,"&lt;&gt;"&amp;"NL",$D$5:$D$71,"&lt;&gt;"&amp;"HORS LIGUE",W$5:W$71,"&lt;"&amp;W41)+1),Paramètres!$B$3:$C$56,2,FALSE)*Paramètres!$N$12))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LIGUE")),"",COUNTIFS($D$5:$D$71,"&lt;&gt;"&amp;"",$D$5:$D$71,"&lt;&gt;"&amp;"NL",$D$5:$D$71,"&lt;&gt;"&amp;"HORS LIGUE",Y$5:Y$71,"&lt;"&amp;Y41)+1),Paramètres!$B$3:$C$56,2,FALSE)*Paramètres!$N$13))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LIGUE")),"",COUNTIFS($D$5:$D$71,"&lt;&gt;"&amp;"",$D$5:$D$71,"&lt;&gt;"&amp;"NL",$D$5:$D$71,"&lt;&gt;"&amp;"HORS LIGUE",AA$5:AA$71,"&lt;"&amp;AA41)+1),Paramètres!$B$3:$C$56,2,FALSE)*Paramètres!$N$14))</f>
        <v>0</v>
      </c>
      <c r="AC41" s="46">
        <v>7</v>
      </c>
      <c r="AD41" s="91"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LIGUE")),"",COUNTIFS($D$5:$D$71,"&lt;&gt;"&amp;"",$D$5:$D$71,"&lt;&gt;"&amp;"NL",$D$5:$D$71,"&lt;&gt;"&amp;"HORS LIGUE",AE$5:AE$71,"&lt;"&amp;AE41)+1),Paramètres!$B$3:$C$56,2,FALSE)*Paramètres!$N$16))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LIGUE")),"",COUNTIFS($D$5:$D$71,"&lt;&gt;"&amp;"",$D$5:$D$71,"&lt;&gt;"&amp;"NL",$D$5:$D$71,"&lt;&gt;"&amp;"HORS LIGUE",AG$5:AG$71,"&lt;"&amp;AG41)+1),Paramètres!$B$3:$C$56,2,FALSE)*Paramètres!$N$17))</f>
        <v>0</v>
      </c>
      <c r="AI41" s="40">
        <f t="shared" si="0"/>
        <v>0</v>
      </c>
      <c r="AJ41" s="3" t="str">
        <f t="shared" si="1"/>
        <v/>
      </c>
      <c r="AK41" s="5">
        <f t="shared" si="2"/>
        <v>1</v>
      </c>
      <c r="AL41" s="41">
        <f t="shared" si="40"/>
        <v>0</v>
      </c>
      <c r="AM41" s="33" t="str">
        <f t="shared" si="3"/>
        <v/>
      </c>
      <c r="AO41" s="22">
        <f t="shared" si="53"/>
        <v>0</v>
      </c>
      <c r="AP41">
        <f t="shared" si="54"/>
        <v>0</v>
      </c>
      <c r="AQ41">
        <f t="shared" si="55"/>
        <v>0</v>
      </c>
      <c r="AR41">
        <f t="shared" si="56"/>
        <v>0</v>
      </c>
      <c r="AS41">
        <f t="shared" si="57"/>
        <v>0</v>
      </c>
      <c r="AT41">
        <f t="shared" si="58"/>
        <v>0</v>
      </c>
      <c r="AU41">
        <f t="shared" si="59"/>
        <v>0</v>
      </c>
      <c r="AV41">
        <f t="shared" si="60"/>
        <v>0</v>
      </c>
      <c r="AW41">
        <f t="shared" si="61"/>
        <v>0</v>
      </c>
      <c r="AX41">
        <f t="shared" si="62"/>
        <v>0</v>
      </c>
      <c r="AY41">
        <f t="shared" si="63"/>
        <v>0</v>
      </c>
      <c r="AZ41">
        <f t="shared" si="64"/>
        <v>0</v>
      </c>
      <c r="BA41">
        <f t="shared" si="65"/>
        <v>0</v>
      </c>
      <c r="BB41">
        <f t="shared" si="66"/>
        <v>0</v>
      </c>
      <c r="BC41">
        <f t="shared" si="67"/>
        <v>0</v>
      </c>
      <c r="BD41">
        <f t="shared" si="68"/>
        <v>0</v>
      </c>
      <c r="BE41" s="22">
        <f t="shared" ref="BE41:BR41" si="74">BD41+LARGE($AO41:$BC41,BE$4)</f>
        <v>0</v>
      </c>
      <c r="BF41" s="22">
        <f t="shared" si="74"/>
        <v>0</v>
      </c>
      <c r="BG41" s="22">
        <f t="shared" si="74"/>
        <v>0</v>
      </c>
      <c r="BH41" s="22">
        <f t="shared" si="74"/>
        <v>0</v>
      </c>
      <c r="BI41" s="22">
        <f t="shared" si="74"/>
        <v>0</v>
      </c>
      <c r="BJ41" s="22">
        <f t="shared" si="74"/>
        <v>0</v>
      </c>
      <c r="BK41" s="22">
        <f t="shared" si="74"/>
        <v>0</v>
      </c>
      <c r="BL41" s="22">
        <f t="shared" si="74"/>
        <v>0</v>
      </c>
      <c r="BM41" s="22">
        <f t="shared" si="74"/>
        <v>0</v>
      </c>
      <c r="BN41" s="22">
        <f t="shared" si="74"/>
        <v>0</v>
      </c>
      <c r="BO41" s="22">
        <f t="shared" si="74"/>
        <v>0</v>
      </c>
      <c r="BP41" s="22">
        <f t="shared" si="74"/>
        <v>0</v>
      </c>
      <c r="BQ41" s="22">
        <f t="shared" si="74"/>
        <v>0</v>
      </c>
      <c r="BR41" s="22">
        <f t="shared" si="74"/>
        <v>0</v>
      </c>
    </row>
    <row r="42" spans="1:70" ht="16.5">
      <c r="A42" s="14" t="s">
        <v>7</v>
      </c>
      <c r="B42" s="32" t="s">
        <v>1771</v>
      </c>
      <c r="C42" s="32" t="s">
        <v>1770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LIGUE")),"",COUNTIFS($D$5:$D$71,"&lt;&gt;"&amp;"",$D$5:$D$71,"&lt;&gt;"&amp;"NL",$D$5:$D$71,"&lt;&gt;"&amp;"HORS LIGUE",E$5:E$71,"&lt;"&amp;E42)+1),Paramètres!$B$3:$C$56,2,FALSE)*Paramètres!$N$3))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LIGUE")),"",COUNTIFS($D$5:$D$71,"&lt;&gt;"&amp;"",$D$5:$D$71,"&lt;&gt;"&amp;"NL",$D$5:$D$71,"&lt;&gt;"&amp;"HORS LIGUE",G$5:G$71,"&lt;"&amp;G42)+1),Paramètres!$B$3:$C$56,2,FALSE)*Paramètres!$N$4))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LIGUE")),"",COUNTIFS($D$5:$D$71,"&lt;&gt;"&amp;"",$D$5:$D$71,"&lt;&gt;"&amp;"NL",$D$5:$D$71,"&lt;&gt;"&amp;"HORS LIGUE",I$5:I$71,"&lt;"&amp;I42)+1),Paramètres!$B$3:$C$56,2,FALSE)*Paramètres!$N$5))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LIGUE")),"",COUNTIFS($D$5:$D$71,"&lt;&gt;"&amp;"",$D$5:$D$71,"&lt;&gt;"&amp;"NL",$D$5:$D$71,"&lt;&gt;"&amp;"HORS LIGUE",K$5:K$71,"&lt;"&amp;K42)+1),Paramètres!$B$3:$C$56,2,FALSE)*Paramètres!$N$6))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LIGUE")),"",COUNTIFS($D$5:$D$71,"&lt;&gt;"&amp;"",$D$5:$D$71,"&lt;&gt;"&amp;"NL",$D$5:$D$71,"&lt;&gt;"&amp;"HORS LIGUE",M$5:M$71,"&lt;"&amp;M42)+1),Paramètres!$B$3:$C$56,2,FALSE)*Paramètres!$N$7))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LIGUE")),"",COUNTIFS($D$5:$D$71,"&lt;&gt;"&amp;"",$D$5:$D$71,"&lt;&gt;"&amp;"NL",$D$5:$D$71,"&lt;&gt;"&amp;"HORS LIGUE",O$5:O$71,"&lt;"&amp;O42)+1),Paramètres!$B$3:$C$56,2,FALSE)*Paramètres!$N$8))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LIGUE")),"",COUNTIFS($D$5:$D$71,"&lt;&gt;"&amp;"",$D$5:$D$71,"&lt;&gt;"&amp;"NL",$D$5:$D$71,"&lt;&gt;"&amp;"HORS LIGUE",Q$5:Q$71,"&lt;"&amp;Q42)+1),Paramètres!$B$3:$C$56,2,FALSE)*Paramètres!$N$9))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LIGUE")),"",COUNTIFS($D$5:$D$71,"&lt;&gt;"&amp;"",$D$5:$D$71,"&lt;&gt;"&amp;"NL",$D$5:$D$71,"&lt;&gt;"&amp;"HORS LIGUE",S$5:S$71,"&lt;"&amp;S42)+1),Paramètres!$B$3:$C$56,2,FALSE)*Paramètres!$N$10))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LIGUE")),"",COUNTIFS($D$5:$D$71,"&lt;&gt;"&amp;"",$D$5:$D$71,"&lt;&gt;"&amp;"NL",$D$5:$D$71,"&lt;&gt;"&amp;"HORS LIGUE",U$5:U$71,"&lt;"&amp;U42)+1),Paramètres!$B$3:$C$56,2,FALSE)*Paramètres!$N$11))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LIGUE")),"",COUNTIFS($D$5:$D$71,"&lt;&gt;"&amp;"",$D$5:$D$71,"&lt;&gt;"&amp;"NL",$D$5:$D$71,"&lt;&gt;"&amp;"HORS LIGUE",W$5:W$71,"&lt;"&amp;W42)+1),Paramètres!$B$3:$C$56,2,FALSE)*Paramètres!$N$12))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LIGUE")),"",COUNTIFS($D$5:$D$71,"&lt;&gt;"&amp;"",$D$5:$D$71,"&lt;&gt;"&amp;"NL",$D$5:$D$71,"&lt;&gt;"&amp;"HORS LIGUE",Y$5:Y$71,"&lt;"&amp;Y42)+1),Paramètres!$B$3:$C$56,2,FALSE)*Paramètres!$N$13))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LIGUE")),"",COUNTIFS($D$5:$D$71,"&lt;&gt;"&amp;"",$D$5:$D$71,"&lt;&gt;"&amp;"NL",$D$5:$D$71,"&lt;&gt;"&amp;"HORS LIGUE",AA$5:AA$71,"&lt;"&amp;AA42)+1),Paramètres!$B$3:$C$56,2,FALSE)*Paramètres!$N$14))</f>
        <v>0</v>
      </c>
      <c r="AC42" s="46">
        <v>8</v>
      </c>
      <c r="AD42" s="91"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LIGUE")),"",COUNTIFS($D$5:$D$71,"&lt;&gt;"&amp;"",$D$5:$D$71,"&lt;&gt;"&amp;"NL",$D$5:$D$71,"&lt;&gt;"&amp;"HORS LIGUE",AE$5:AE$71,"&lt;"&amp;AE42)+1),Paramètres!$B$3:$C$56,2,FALSE)*Paramètres!$N$16))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LIGUE")),"",COUNTIFS($D$5:$D$71,"&lt;&gt;"&amp;"",$D$5:$D$71,"&lt;&gt;"&amp;"NL",$D$5:$D$71,"&lt;&gt;"&amp;"HORS LIGUE",AG$5:AG$71,"&lt;"&amp;AG42)+1),Paramètres!$B$3:$C$56,2,FALSE)*Paramètres!$N$17))</f>
        <v>0</v>
      </c>
      <c r="AI42" s="40">
        <f t="shared" si="0"/>
        <v>0</v>
      </c>
      <c r="AJ42" s="3" t="str">
        <f t="shared" si="1"/>
        <v/>
      </c>
      <c r="AK42" s="5">
        <f t="shared" si="2"/>
        <v>1</v>
      </c>
      <c r="AL42" s="41">
        <f t="shared" si="40"/>
        <v>0</v>
      </c>
      <c r="AM42" s="33" t="str">
        <f t="shared" si="3"/>
        <v/>
      </c>
      <c r="AO42" s="22">
        <f t="shared" si="53"/>
        <v>0</v>
      </c>
      <c r="AP42">
        <f t="shared" si="54"/>
        <v>0</v>
      </c>
      <c r="AQ42">
        <f t="shared" si="55"/>
        <v>0</v>
      </c>
      <c r="AR42">
        <f t="shared" si="56"/>
        <v>0</v>
      </c>
      <c r="AS42">
        <f t="shared" si="57"/>
        <v>0</v>
      </c>
      <c r="AT42">
        <f t="shared" si="58"/>
        <v>0</v>
      </c>
      <c r="AU42">
        <f t="shared" si="59"/>
        <v>0</v>
      </c>
      <c r="AV42">
        <f t="shared" si="60"/>
        <v>0</v>
      </c>
      <c r="AW42">
        <f t="shared" si="61"/>
        <v>0</v>
      </c>
      <c r="AX42">
        <f t="shared" si="62"/>
        <v>0</v>
      </c>
      <c r="AY42">
        <f t="shared" si="63"/>
        <v>0</v>
      </c>
      <c r="AZ42">
        <f t="shared" si="64"/>
        <v>0</v>
      </c>
      <c r="BA42">
        <f t="shared" si="65"/>
        <v>0</v>
      </c>
      <c r="BB42">
        <f t="shared" si="66"/>
        <v>0</v>
      </c>
      <c r="BC42">
        <f t="shared" si="67"/>
        <v>0</v>
      </c>
      <c r="BD42">
        <f t="shared" si="68"/>
        <v>0</v>
      </c>
      <c r="BE42" s="22">
        <f t="shared" ref="BE42:BR42" si="75">BD42+LARGE($AO42:$BC42,BE$4)</f>
        <v>0</v>
      </c>
      <c r="BF42" s="22">
        <f t="shared" si="75"/>
        <v>0</v>
      </c>
      <c r="BG42" s="22">
        <f t="shared" si="75"/>
        <v>0</v>
      </c>
      <c r="BH42" s="22">
        <f t="shared" si="75"/>
        <v>0</v>
      </c>
      <c r="BI42" s="22">
        <f t="shared" si="75"/>
        <v>0</v>
      </c>
      <c r="BJ42" s="22">
        <f t="shared" si="75"/>
        <v>0</v>
      </c>
      <c r="BK42" s="22">
        <f t="shared" si="75"/>
        <v>0</v>
      </c>
      <c r="BL42" s="22">
        <f t="shared" si="75"/>
        <v>0</v>
      </c>
      <c r="BM42" s="22">
        <f t="shared" si="75"/>
        <v>0</v>
      </c>
      <c r="BN42" s="22">
        <f t="shared" si="75"/>
        <v>0</v>
      </c>
      <c r="BO42" s="22">
        <f t="shared" si="75"/>
        <v>0</v>
      </c>
      <c r="BP42" s="22">
        <f t="shared" si="75"/>
        <v>0</v>
      </c>
      <c r="BQ42" s="22">
        <f t="shared" si="75"/>
        <v>0</v>
      </c>
      <c r="BR42" s="22">
        <f t="shared" si="75"/>
        <v>0</v>
      </c>
    </row>
    <row r="43" spans="1:70" ht="16.5">
      <c r="A43" s="14" t="s">
        <v>7</v>
      </c>
      <c r="B43" s="32" t="s">
        <v>1112</v>
      </c>
      <c r="C43" s="32" t="s">
        <v>1693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LIGUE")),"",COUNTIFS($D$5:$D$71,"&lt;&gt;"&amp;"",$D$5:$D$71,"&lt;&gt;"&amp;"NL",$D$5:$D$71,"&lt;&gt;"&amp;"HORS LIGUE",E$5:E$71,"&lt;"&amp;E43)+1),Paramètres!$B$3:$C$56,2,FALSE)*Paramètres!$N$3))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LIGUE")),"",COUNTIFS($D$5:$D$71,"&lt;&gt;"&amp;"",$D$5:$D$71,"&lt;&gt;"&amp;"NL",$D$5:$D$71,"&lt;&gt;"&amp;"HORS LIGUE",G$5:G$71,"&lt;"&amp;G43)+1),Paramètres!$B$3:$C$56,2,FALSE)*Paramètres!$N$4))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LIGUE")),"",COUNTIFS($D$5:$D$71,"&lt;&gt;"&amp;"",$D$5:$D$71,"&lt;&gt;"&amp;"NL",$D$5:$D$71,"&lt;&gt;"&amp;"HORS LIGUE",I$5:I$71,"&lt;"&amp;I43)+1),Paramètres!$B$3:$C$56,2,FALSE)*Paramètres!$N$5))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LIGUE")),"",COUNTIFS($D$5:$D$71,"&lt;&gt;"&amp;"",$D$5:$D$71,"&lt;&gt;"&amp;"NL",$D$5:$D$71,"&lt;&gt;"&amp;"HORS LIGUE",K$5:K$71,"&lt;"&amp;K43)+1),Paramètres!$B$3:$C$56,2,FALSE)*Paramètres!$N$6))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LIGUE")),"",COUNTIFS($D$5:$D$71,"&lt;&gt;"&amp;"",$D$5:$D$71,"&lt;&gt;"&amp;"NL",$D$5:$D$71,"&lt;&gt;"&amp;"HORS LIGUE",M$5:M$71,"&lt;"&amp;M43)+1),Paramètres!$B$3:$C$56,2,FALSE)*Paramètres!$N$7))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LIGUE")),"",COUNTIFS($D$5:$D$71,"&lt;&gt;"&amp;"",$D$5:$D$71,"&lt;&gt;"&amp;"NL",$D$5:$D$71,"&lt;&gt;"&amp;"HORS LIGUE",O$5:O$71,"&lt;"&amp;O43)+1),Paramètres!$B$3:$C$56,2,FALSE)*Paramètres!$N$8))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LIGUE")),"",COUNTIFS($D$5:$D$71,"&lt;&gt;"&amp;"",$D$5:$D$71,"&lt;&gt;"&amp;"NL",$D$5:$D$71,"&lt;&gt;"&amp;"HORS LIGUE",Q$5:Q$71,"&lt;"&amp;Q43)+1),Paramètres!$B$3:$C$56,2,FALSE)*Paramètres!$N$9))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LIGUE")),"",COUNTIFS($D$5:$D$71,"&lt;&gt;"&amp;"",$D$5:$D$71,"&lt;&gt;"&amp;"NL",$D$5:$D$71,"&lt;&gt;"&amp;"HORS LIGUE",S$5:S$71,"&lt;"&amp;S43)+1),Paramètres!$B$3:$C$56,2,FALSE)*Paramètres!$N$10))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LIGUE")),"",COUNTIFS($D$5:$D$71,"&lt;&gt;"&amp;"",$D$5:$D$71,"&lt;&gt;"&amp;"NL",$D$5:$D$71,"&lt;&gt;"&amp;"HORS LIGUE",U$5:U$71,"&lt;"&amp;U43)+1),Paramètres!$B$3:$C$56,2,FALSE)*Paramètres!$N$11))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LIGUE")),"",COUNTIFS($D$5:$D$71,"&lt;&gt;"&amp;"",$D$5:$D$71,"&lt;&gt;"&amp;"NL",$D$5:$D$71,"&lt;&gt;"&amp;"HORS LIGUE",W$5:W$71,"&lt;"&amp;W43)+1),Paramètres!$B$3:$C$56,2,FALSE)*Paramètres!$N$12))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LIGUE")),"",COUNTIFS($D$5:$D$71,"&lt;&gt;"&amp;"",$D$5:$D$71,"&lt;&gt;"&amp;"NL",$D$5:$D$71,"&lt;&gt;"&amp;"HORS LIGUE",Y$5:Y$71,"&lt;"&amp;Y43)+1),Paramètres!$B$3:$C$56,2,FALSE)*Paramètres!$N$13))</f>
        <v>0</v>
      </c>
      <c r="AA43" s="46">
        <v>4</v>
      </c>
      <c r="AB43" s="91"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LIGUE")),"",COUNTIFS($D$5:$D$71,"&lt;&gt;"&amp;"",$D$5:$D$71,"&lt;&gt;"&amp;"NL",$D$5:$D$71,"&lt;&gt;"&amp;"HORS LIGUE",AC$5:AC$71,"&lt;"&amp;AC43)+1),Paramètres!$B$3:$C$56,2,FALSE)*Paramètres!$N$15))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LIGUE")),"",COUNTIFS($D$5:$D$71,"&lt;&gt;"&amp;"",$D$5:$D$71,"&lt;&gt;"&amp;"NL",$D$5:$D$71,"&lt;&gt;"&amp;"HORS LIGUE",AE$5:AE$71,"&lt;"&amp;AE43)+1),Paramètres!$B$3:$C$56,2,FALSE)*Paramètres!$N$16))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LIGUE")),"",COUNTIFS($D$5:$D$71,"&lt;&gt;"&amp;"",$D$5:$D$71,"&lt;&gt;"&amp;"NL",$D$5:$D$71,"&lt;&gt;"&amp;"HORS LIGUE",AG$5:AG$71,"&lt;"&amp;AG43)+1),Paramètres!$B$3:$C$56,2,FALSE)*Paramètres!$N$17))</f>
        <v>0</v>
      </c>
      <c r="AI43" s="40">
        <f t="shared" si="0"/>
        <v>0</v>
      </c>
      <c r="AJ43" s="3" t="str">
        <f t="shared" si="1"/>
        <v/>
      </c>
      <c r="AK43" s="5">
        <f t="shared" si="2"/>
        <v>1</v>
      </c>
      <c r="AL43" s="41">
        <f t="shared" si="40"/>
        <v>0</v>
      </c>
      <c r="AM43" s="33" t="str">
        <f t="shared" si="3"/>
        <v/>
      </c>
      <c r="AO43" s="22">
        <f t="shared" si="53"/>
        <v>0</v>
      </c>
      <c r="AP43">
        <f t="shared" si="54"/>
        <v>0</v>
      </c>
      <c r="AQ43">
        <f t="shared" si="55"/>
        <v>0</v>
      </c>
      <c r="AR43">
        <f t="shared" si="56"/>
        <v>0</v>
      </c>
      <c r="AS43">
        <f t="shared" si="57"/>
        <v>0</v>
      </c>
      <c r="AT43">
        <f t="shared" si="58"/>
        <v>0</v>
      </c>
      <c r="AU43">
        <f t="shared" si="59"/>
        <v>0</v>
      </c>
      <c r="AV43">
        <f t="shared" si="60"/>
        <v>0</v>
      </c>
      <c r="AW43">
        <f t="shared" si="61"/>
        <v>0</v>
      </c>
      <c r="AX43">
        <f t="shared" si="62"/>
        <v>0</v>
      </c>
      <c r="AY43">
        <f t="shared" si="63"/>
        <v>0</v>
      </c>
      <c r="AZ43">
        <f t="shared" si="64"/>
        <v>0</v>
      </c>
      <c r="BA43">
        <f t="shared" si="65"/>
        <v>0</v>
      </c>
      <c r="BB43">
        <f t="shared" si="66"/>
        <v>0</v>
      </c>
      <c r="BC43">
        <f t="shared" si="67"/>
        <v>0</v>
      </c>
      <c r="BD43">
        <f t="shared" si="68"/>
        <v>0</v>
      </c>
      <c r="BE43" s="22">
        <f t="shared" ref="BE43:BR43" si="76">BD43+LARGE($AO43:$BC43,BE$4)</f>
        <v>0</v>
      </c>
      <c r="BF43" s="22">
        <f t="shared" si="76"/>
        <v>0</v>
      </c>
      <c r="BG43" s="22">
        <f t="shared" si="76"/>
        <v>0</v>
      </c>
      <c r="BH43" s="22">
        <f t="shared" si="76"/>
        <v>0</v>
      </c>
      <c r="BI43" s="22">
        <f t="shared" si="76"/>
        <v>0</v>
      </c>
      <c r="BJ43" s="22">
        <f t="shared" si="76"/>
        <v>0</v>
      </c>
      <c r="BK43" s="22">
        <f t="shared" si="76"/>
        <v>0</v>
      </c>
      <c r="BL43" s="22">
        <f t="shared" si="76"/>
        <v>0</v>
      </c>
      <c r="BM43" s="22">
        <f t="shared" si="76"/>
        <v>0</v>
      </c>
      <c r="BN43" s="22">
        <f t="shared" si="76"/>
        <v>0</v>
      </c>
      <c r="BO43" s="22">
        <f t="shared" si="76"/>
        <v>0</v>
      </c>
      <c r="BP43" s="22">
        <f t="shared" si="76"/>
        <v>0</v>
      </c>
      <c r="BQ43" s="22">
        <f t="shared" si="76"/>
        <v>0</v>
      </c>
      <c r="BR43" s="22">
        <f t="shared" si="76"/>
        <v>0</v>
      </c>
    </row>
    <row r="44" spans="1:70" ht="16.5">
      <c r="A44" s="99" t="s">
        <v>7</v>
      </c>
      <c r="B44" s="32" t="s">
        <v>1734</v>
      </c>
      <c r="C44" s="32" t="s">
        <v>1733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LIGUE")),"",COUNTIFS($D$5:$D$71,"&lt;&gt;"&amp;"",$D$5:$D$71,"&lt;&gt;"&amp;"NL",$D$5:$D$71,"&lt;&gt;"&amp;"HORS LIGUE",E$5:E$71,"&lt;"&amp;E44)+1),Paramètres!$B$3:$C$56,2,FALSE)*Paramètres!$N$3))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LIGUE")),"",COUNTIFS($D$5:$D$71,"&lt;&gt;"&amp;"",$D$5:$D$71,"&lt;&gt;"&amp;"NL",$D$5:$D$71,"&lt;&gt;"&amp;"HORS LIGUE",G$5:G$71,"&lt;"&amp;G44)+1),Paramètres!$B$3:$C$56,2,FALSE)*Paramètres!$N$4))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LIGUE")),"",COUNTIFS($D$5:$D$71,"&lt;&gt;"&amp;"",$D$5:$D$71,"&lt;&gt;"&amp;"NL",$D$5:$D$71,"&lt;&gt;"&amp;"HORS LIGUE",I$5:I$71,"&lt;"&amp;I44)+1),Paramètres!$B$3:$C$56,2,FALSE)*Paramètres!$N$5))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LIGUE")),"",COUNTIFS($D$5:$D$71,"&lt;&gt;"&amp;"",$D$5:$D$71,"&lt;&gt;"&amp;"NL",$D$5:$D$71,"&lt;&gt;"&amp;"HORS LIGUE",K$5:K$71,"&lt;"&amp;K44)+1),Paramètres!$B$3:$C$56,2,FALSE)*Paramètres!$N$6))</f>
        <v>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LIGUE")),"",COUNTIFS($D$5:$D$71,"&lt;&gt;"&amp;"",$D$5:$D$71,"&lt;&gt;"&amp;"NL",$D$5:$D$71,"&lt;&gt;"&amp;"HORS LIGUE",M$5:M$71,"&lt;"&amp;M44)+1),Paramètres!$B$3:$C$56,2,FALSE)*Paramètres!$N$7))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LIGUE")),"",COUNTIFS($D$5:$D$71,"&lt;&gt;"&amp;"",$D$5:$D$71,"&lt;&gt;"&amp;"NL",$D$5:$D$71,"&lt;&gt;"&amp;"HORS LIGUE",O$5:O$71,"&lt;"&amp;O44)+1),Paramètres!$B$3:$C$56,2,FALSE)*Paramètres!$N$8))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LIGUE")),"",COUNTIFS($D$5:$D$71,"&lt;&gt;"&amp;"",$D$5:$D$71,"&lt;&gt;"&amp;"NL",$D$5:$D$71,"&lt;&gt;"&amp;"HORS LIGUE",Q$5:Q$71,"&lt;"&amp;Q44)+1),Paramètres!$B$3:$C$56,2,FALSE)*Paramètres!$N$9))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LIGUE")),"",COUNTIFS($D$5:$D$71,"&lt;&gt;"&amp;"",$D$5:$D$71,"&lt;&gt;"&amp;"NL",$D$5:$D$71,"&lt;&gt;"&amp;"HORS LIGUE",S$5:S$71,"&lt;"&amp;S44)+1),Paramètres!$B$3:$C$56,2,FALSE)*Paramètres!$N$10))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LIGUE")),"",COUNTIFS($D$5:$D$71,"&lt;&gt;"&amp;"",$D$5:$D$71,"&lt;&gt;"&amp;"NL",$D$5:$D$71,"&lt;&gt;"&amp;"HORS LIGUE",U$5:U$71,"&lt;"&amp;U44)+1),Paramètres!$B$3:$C$56,2,FALSE)*Paramètres!$N$11))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LIGUE")),"",COUNTIFS($D$5:$D$71,"&lt;&gt;"&amp;"",$D$5:$D$71,"&lt;&gt;"&amp;"NL",$D$5:$D$71,"&lt;&gt;"&amp;"HORS LIGUE",W$5:W$71,"&lt;"&amp;W44)+1),Paramètres!$B$3:$C$56,2,FALSE)*Paramètres!$N$12))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LIGUE")),"",COUNTIFS($D$5:$D$71,"&lt;&gt;"&amp;"",$D$5:$D$71,"&lt;&gt;"&amp;"NL",$D$5:$D$71,"&lt;&gt;"&amp;"HORS LIGUE",Y$5:Y$71,"&lt;"&amp;Y44)+1),Paramètres!$B$3:$C$56,2,FALSE)*Paramètres!$N$13))</f>
        <v>0</v>
      </c>
      <c r="AA44" s="46">
        <v>8</v>
      </c>
      <c r="AB44" s="91"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LIGUE")),"",COUNTIFS($D$5:$D$71,"&lt;&gt;"&amp;"",$D$5:$D$71,"&lt;&gt;"&amp;"NL",$D$5:$D$71,"&lt;&gt;"&amp;"HORS LIGUE",AC$5:AC$71,"&lt;"&amp;AC44)+1),Paramètres!$B$3:$C$56,2,FALSE)*Paramètres!$N$15))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LIGUE")),"",COUNTIFS($D$5:$D$71,"&lt;&gt;"&amp;"",$D$5:$D$71,"&lt;&gt;"&amp;"NL",$D$5:$D$71,"&lt;&gt;"&amp;"HORS LIGUE",AE$5:AE$71,"&lt;"&amp;AE44)+1),Paramètres!$B$3:$C$56,2,FALSE)*Paramètres!$N$16))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LIGUE")),"",COUNTIFS($D$5:$D$71,"&lt;&gt;"&amp;"",$D$5:$D$71,"&lt;&gt;"&amp;"NL",$D$5:$D$71,"&lt;&gt;"&amp;"HORS LIGUE",AG$5:AG$71,"&lt;"&amp;AG44)+1),Paramètres!$B$3:$C$56,2,FALSE)*Paramètres!$N$17))</f>
        <v>0</v>
      </c>
      <c r="AI44" s="40">
        <f t="shared" si="0"/>
        <v>0</v>
      </c>
      <c r="AJ44" s="3" t="str">
        <f t="shared" si="1"/>
        <v/>
      </c>
      <c r="AK44" s="5">
        <f t="shared" si="2"/>
        <v>1</v>
      </c>
      <c r="AL44" s="41">
        <f t="shared" si="40"/>
        <v>0</v>
      </c>
      <c r="AM44" s="33" t="str">
        <f t="shared" si="3"/>
        <v/>
      </c>
      <c r="AO44" s="22">
        <f t="shared" si="53"/>
        <v>0</v>
      </c>
      <c r="AP44">
        <f t="shared" si="54"/>
        <v>0</v>
      </c>
      <c r="AQ44">
        <f t="shared" si="55"/>
        <v>0</v>
      </c>
      <c r="AR44">
        <f t="shared" si="56"/>
        <v>0</v>
      </c>
      <c r="AS44">
        <f t="shared" si="57"/>
        <v>0</v>
      </c>
      <c r="AT44">
        <f t="shared" si="58"/>
        <v>0</v>
      </c>
      <c r="AU44">
        <f t="shared" si="59"/>
        <v>0</v>
      </c>
      <c r="AV44">
        <f t="shared" si="60"/>
        <v>0</v>
      </c>
      <c r="AW44">
        <f t="shared" si="61"/>
        <v>0</v>
      </c>
      <c r="AX44">
        <f t="shared" si="62"/>
        <v>0</v>
      </c>
      <c r="AY44">
        <f t="shared" si="63"/>
        <v>0</v>
      </c>
      <c r="AZ44">
        <f t="shared" si="64"/>
        <v>0</v>
      </c>
      <c r="BA44">
        <f t="shared" si="65"/>
        <v>0</v>
      </c>
      <c r="BB44">
        <f t="shared" si="66"/>
        <v>0</v>
      </c>
      <c r="BC44">
        <f t="shared" si="67"/>
        <v>0</v>
      </c>
      <c r="BD44">
        <f t="shared" si="68"/>
        <v>0</v>
      </c>
      <c r="BE44" s="22">
        <f t="shared" ref="BE44:BR44" si="77">BD44+LARGE($AO44:$BC44,BE$4)</f>
        <v>0</v>
      </c>
      <c r="BF44" s="22">
        <f t="shared" si="77"/>
        <v>0</v>
      </c>
      <c r="BG44" s="22">
        <f t="shared" si="77"/>
        <v>0</v>
      </c>
      <c r="BH44" s="22">
        <f t="shared" si="77"/>
        <v>0</v>
      </c>
      <c r="BI44" s="22">
        <f t="shared" si="77"/>
        <v>0</v>
      </c>
      <c r="BJ44" s="22">
        <f t="shared" si="77"/>
        <v>0</v>
      </c>
      <c r="BK44" s="22">
        <f t="shared" si="77"/>
        <v>0</v>
      </c>
      <c r="BL44" s="22">
        <f t="shared" si="77"/>
        <v>0</v>
      </c>
      <c r="BM44" s="22">
        <f t="shared" si="77"/>
        <v>0</v>
      </c>
      <c r="BN44" s="22">
        <f t="shared" si="77"/>
        <v>0</v>
      </c>
      <c r="BO44" s="22">
        <f t="shared" si="77"/>
        <v>0</v>
      </c>
      <c r="BP44" s="22">
        <f t="shared" si="77"/>
        <v>0</v>
      </c>
      <c r="BQ44" s="22">
        <f t="shared" si="77"/>
        <v>0</v>
      </c>
      <c r="BR44" s="22">
        <f t="shared" si="77"/>
        <v>0</v>
      </c>
    </row>
    <row r="45" spans="1:70" ht="16.5">
      <c r="A45" s="14" t="s">
        <v>7</v>
      </c>
      <c r="B45" s="32" t="s">
        <v>653</v>
      </c>
      <c r="C45" s="32" t="s">
        <v>1707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LIGUE")),"",COUNTIFS($D$5:$D$71,"&lt;&gt;"&amp;"",$D$5:$D$71,"&lt;&gt;"&amp;"NL",$D$5:$D$71,"&lt;&gt;"&amp;"HORS LIGUE",E$5:E$71,"&lt;"&amp;E45)+1),Paramètres!$B$3:$C$56,2,FALSE)*Paramètres!$N$3))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LIGUE")),"",COUNTIFS($D$5:$D$71,"&lt;&gt;"&amp;"",$D$5:$D$71,"&lt;&gt;"&amp;"NL",$D$5:$D$71,"&lt;&gt;"&amp;"HORS LIGUE",G$5:G$71,"&lt;"&amp;G45)+1),Paramètres!$B$3:$C$56,2,FALSE)*Paramètres!$N$4))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LIGUE")),"",COUNTIFS($D$5:$D$71,"&lt;&gt;"&amp;"",$D$5:$D$71,"&lt;&gt;"&amp;"NL",$D$5:$D$71,"&lt;&gt;"&amp;"HORS LIGUE",I$5:I$71,"&lt;"&amp;I45)+1),Paramètres!$B$3:$C$56,2,FALSE)*Paramètres!$N$5))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LIGUE")),"",COUNTIFS($D$5:$D$71,"&lt;&gt;"&amp;"",$D$5:$D$71,"&lt;&gt;"&amp;"NL",$D$5:$D$71,"&lt;&gt;"&amp;"HORS LIGUE",K$5:K$71,"&lt;"&amp;K45)+1),Paramètres!$B$3:$C$56,2,FALSE)*Paramètres!$N$6))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LIGUE")),"",COUNTIFS($D$5:$D$71,"&lt;&gt;"&amp;"",$D$5:$D$71,"&lt;&gt;"&amp;"NL",$D$5:$D$71,"&lt;&gt;"&amp;"HORS LIGUE",M$5:M$71,"&lt;"&amp;M45)+1),Paramètres!$B$3:$C$56,2,FALSE)*Paramètres!$N$7))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LIGUE")),"",COUNTIFS($D$5:$D$71,"&lt;&gt;"&amp;"",$D$5:$D$71,"&lt;&gt;"&amp;"NL",$D$5:$D$71,"&lt;&gt;"&amp;"HORS LIGUE",O$5:O$71,"&lt;"&amp;O45)+1),Paramètres!$B$3:$C$56,2,FALSE)*Paramètres!$N$8))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LIGUE")),"",COUNTIFS($D$5:$D$71,"&lt;&gt;"&amp;"",$D$5:$D$71,"&lt;&gt;"&amp;"NL",$D$5:$D$71,"&lt;&gt;"&amp;"HORS LIGUE",Q$5:Q$71,"&lt;"&amp;Q45)+1),Paramètres!$B$3:$C$56,2,FALSE)*Paramètres!$N$9))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LIGUE")),"",COUNTIFS($D$5:$D$71,"&lt;&gt;"&amp;"",$D$5:$D$71,"&lt;&gt;"&amp;"NL",$D$5:$D$71,"&lt;&gt;"&amp;"HORS LIGUE",S$5:S$71,"&lt;"&amp;S45)+1),Paramètres!$B$3:$C$56,2,FALSE)*Paramètres!$N$10))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LIGUE")),"",COUNTIFS($D$5:$D$71,"&lt;&gt;"&amp;"",$D$5:$D$71,"&lt;&gt;"&amp;"NL",$D$5:$D$71,"&lt;&gt;"&amp;"HORS LIGUE",U$5:U$71,"&lt;"&amp;U45)+1),Paramètres!$B$3:$C$56,2,FALSE)*Paramètres!$N$11))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LIGUE")),"",COUNTIFS($D$5:$D$71,"&lt;&gt;"&amp;"",$D$5:$D$71,"&lt;&gt;"&amp;"NL",$D$5:$D$71,"&lt;&gt;"&amp;"HORS LIGUE",W$5:W$71,"&lt;"&amp;W45)+1),Paramètres!$B$3:$C$56,2,FALSE)*Paramètres!$N$12))</f>
        <v>0</v>
      </c>
      <c r="Y45" s="46">
        <v>4</v>
      </c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LIGUE")),"",COUNTIFS($D$5:$D$71,"&lt;&gt;"&amp;"",$D$5:$D$71,"&lt;&gt;"&amp;"NL",$D$5:$D$71,"&lt;&gt;"&amp;"HORS LIGUE",Y$5:Y$71,"&lt;"&amp;Y45)+1),Paramètres!$B$3:$C$56,2,FALSE)*Paramètres!$N$13))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LIGUE")),"",COUNTIFS($D$5:$D$71,"&lt;&gt;"&amp;"",$D$5:$D$71,"&lt;&gt;"&amp;"NL",$D$5:$D$71,"&lt;&gt;"&amp;"HORS LIGUE",AA$5:AA$71,"&lt;"&amp;AA45)+1),Paramètres!$B$3:$C$56,2,FALSE)*Paramètres!$N$14))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LIGUE")),"",COUNTIFS($D$5:$D$71,"&lt;&gt;"&amp;"",$D$5:$D$71,"&lt;&gt;"&amp;"NL",$D$5:$D$71,"&lt;&gt;"&amp;"HORS LIGUE",AC$5:AC$71,"&lt;"&amp;AC45)+1),Paramètres!$B$3:$C$56,2,FALSE)*Paramètres!$N$15))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LIGUE")),"",COUNTIFS($D$5:$D$71,"&lt;&gt;"&amp;"",$D$5:$D$71,"&lt;&gt;"&amp;"NL",$D$5:$D$71,"&lt;&gt;"&amp;"HORS LIGUE",AE$5:AE$71,"&lt;"&amp;AE45)+1),Paramètres!$B$3:$C$56,2,FALSE)*Paramètres!$N$16))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LIGUE")),"",COUNTIFS($D$5:$D$71,"&lt;&gt;"&amp;"",$D$5:$D$71,"&lt;&gt;"&amp;"NL",$D$5:$D$71,"&lt;&gt;"&amp;"HORS LIGUE",AG$5:AG$71,"&lt;"&amp;AG45)+1),Paramètres!$B$3:$C$56,2,FALSE)*Paramètres!$N$17))</f>
        <v>0</v>
      </c>
      <c r="AI45" s="40">
        <f t="shared" si="0"/>
        <v>0</v>
      </c>
      <c r="AJ45" s="3" t="str">
        <f t="shared" si="1"/>
        <v/>
      </c>
      <c r="AK45" s="5">
        <f t="shared" si="2"/>
        <v>1</v>
      </c>
      <c r="AL45" s="41">
        <f t="shared" si="40"/>
        <v>0</v>
      </c>
      <c r="AM45" s="33" t="str">
        <f t="shared" si="3"/>
        <v/>
      </c>
      <c r="AO45" s="22">
        <f t="shared" si="53"/>
        <v>0</v>
      </c>
      <c r="AP45">
        <f t="shared" si="54"/>
        <v>0</v>
      </c>
      <c r="AQ45">
        <f t="shared" si="55"/>
        <v>0</v>
      </c>
      <c r="AR45">
        <f t="shared" si="56"/>
        <v>0</v>
      </c>
      <c r="AS45">
        <f t="shared" si="57"/>
        <v>0</v>
      </c>
      <c r="AT45">
        <f t="shared" si="58"/>
        <v>0</v>
      </c>
      <c r="AU45">
        <f t="shared" si="59"/>
        <v>0</v>
      </c>
      <c r="AV45">
        <f t="shared" si="60"/>
        <v>0</v>
      </c>
      <c r="AW45">
        <f t="shared" si="61"/>
        <v>0</v>
      </c>
      <c r="AX45">
        <f t="shared" si="62"/>
        <v>0</v>
      </c>
      <c r="AY45">
        <f t="shared" si="63"/>
        <v>0</v>
      </c>
      <c r="AZ45">
        <f t="shared" si="64"/>
        <v>0</v>
      </c>
      <c r="BA45">
        <f t="shared" si="65"/>
        <v>0</v>
      </c>
      <c r="BB45">
        <f t="shared" si="66"/>
        <v>0</v>
      </c>
      <c r="BC45">
        <f t="shared" si="67"/>
        <v>0</v>
      </c>
      <c r="BD45">
        <f t="shared" si="68"/>
        <v>0</v>
      </c>
      <c r="BE45" s="22">
        <f t="shared" ref="BE45:BR45" si="78">BD45+LARGE($AO45:$BC45,BE$4)</f>
        <v>0</v>
      </c>
      <c r="BF45" s="22">
        <f t="shared" si="78"/>
        <v>0</v>
      </c>
      <c r="BG45" s="22">
        <f t="shared" si="78"/>
        <v>0</v>
      </c>
      <c r="BH45" s="22">
        <f t="shared" si="78"/>
        <v>0</v>
      </c>
      <c r="BI45" s="22">
        <f t="shared" si="78"/>
        <v>0</v>
      </c>
      <c r="BJ45" s="22">
        <f t="shared" si="78"/>
        <v>0</v>
      </c>
      <c r="BK45" s="22">
        <f t="shared" si="78"/>
        <v>0</v>
      </c>
      <c r="BL45" s="22">
        <f t="shared" si="78"/>
        <v>0</v>
      </c>
      <c r="BM45" s="22">
        <f t="shared" si="78"/>
        <v>0</v>
      </c>
      <c r="BN45" s="22">
        <f t="shared" si="78"/>
        <v>0</v>
      </c>
      <c r="BO45" s="22">
        <f t="shared" si="78"/>
        <v>0</v>
      </c>
      <c r="BP45" s="22">
        <f t="shared" si="78"/>
        <v>0</v>
      </c>
      <c r="BQ45" s="22">
        <f t="shared" si="78"/>
        <v>0</v>
      </c>
      <c r="BR45" s="22">
        <f t="shared" si="78"/>
        <v>0</v>
      </c>
    </row>
    <row r="46" spans="1:70" ht="16.5">
      <c r="A46" s="14" t="s">
        <v>7</v>
      </c>
      <c r="B46" s="32" t="s">
        <v>1676</v>
      </c>
      <c r="C46" s="32" t="s">
        <v>1708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LIGUE")),"",COUNTIFS($D$5:$D$71,"&lt;&gt;"&amp;"",$D$5:$D$71,"&lt;&gt;"&amp;"NL",$D$5:$D$71,"&lt;&gt;"&amp;"HORS LIGUE",E$5:E$71,"&lt;"&amp;E46)+1),Paramètres!$B$3:$C$56,2,FALSE)*Paramètres!$N$3))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LIGUE")),"",COUNTIFS($D$5:$D$71,"&lt;&gt;"&amp;"",$D$5:$D$71,"&lt;&gt;"&amp;"NL",$D$5:$D$71,"&lt;&gt;"&amp;"HORS LIGUE",G$5:G$71,"&lt;"&amp;G46)+1),Paramètres!$B$3:$C$56,2,FALSE)*Paramètres!$N$4))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LIGUE")),"",COUNTIFS($D$5:$D$71,"&lt;&gt;"&amp;"",$D$5:$D$71,"&lt;&gt;"&amp;"NL",$D$5:$D$71,"&lt;&gt;"&amp;"HORS LIGUE",I$5:I$71,"&lt;"&amp;I46)+1),Paramètres!$B$3:$C$56,2,FALSE)*Paramètres!$N$5))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LIGUE")),"",COUNTIFS($D$5:$D$71,"&lt;&gt;"&amp;"",$D$5:$D$71,"&lt;&gt;"&amp;"NL",$D$5:$D$71,"&lt;&gt;"&amp;"HORS LIGUE",K$5:K$71,"&lt;"&amp;K46)+1),Paramètres!$B$3:$C$56,2,FALSE)*Paramètres!$N$6))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LIGUE")),"",COUNTIFS($D$5:$D$71,"&lt;&gt;"&amp;"",$D$5:$D$71,"&lt;&gt;"&amp;"NL",$D$5:$D$71,"&lt;&gt;"&amp;"HORS LIGUE",M$5:M$71,"&lt;"&amp;M46)+1),Paramètres!$B$3:$C$56,2,FALSE)*Paramètres!$N$7))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LIGUE")),"",COUNTIFS($D$5:$D$71,"&lt;&gt;"&amp;"",$D$5:$D$71,"&lt;&gt;"&amp;"NL",$D$5:$D$71,"&lt;&gt;"&amp;"HORS LIGUE",O$5:O$71,"&lt;"&amp;O46)+1),Paramètres!$B$3:$C$56,2,FALSE)*Paramètres!$N$8))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LIGUE")),"",COUNTIFS($D$5:$D$71,"&lt;&gt;"&amp;"",$D$5:$D$71,"&lt;&gt;"&amp;"NL",$D$5:$D$71,"&lt;&gt;"&amp;"HORS LIGUE",Q$5:Q$71,"&lt;"&amp;Q46)+1),Paramètres!$B$3:$C$56,2,FALSE)*Paramètres!$N$9))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LIGUE")),"",COUNTIFS($D$5:$D$71,"&lt;&gt;"&amp;"",$D$5:$D$71,"&lt;&gt;"&amp;"NL",$D$5:$D$71,"&lt;&gt;"&amp;"HORS LIGUE",S$5:S$71,"&lt;"&amp;S46)+1),Paramètres!$B$3:$C$56,2,FALSE)*Paramètres!$N$10))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LIGUE")),"",COUNTIFS($D$5:$D$71,"&lt;&gt;"&amp;"",$D$5:$D$71,"&lt;&gt;"&amp;"NL",$D$5:$D$71,"&lt;&gt;"&amp;"HORS LIGUE",U$5:U$71,"&lt;"&amp;U46)+1),Paramètres!$B$3:$C$56,2,FALSE)*Paramètres!$N$11))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LIGUE")),"",COUNTIFS($D$5:$D$71,"&lt;&gt;"&amp;"",$D$5:$D$71,"&lt;&gt;"&amp;"NL",$D$5:$D$71,"&lt;&gt;"&amp;"HORS LIGUE",W$5:W$71,"&lt;"&amp;W46)+1),Paramètres!$B$3:$C$56,2,FALSE)*Paramètres!$N$12))</f>
        <v>0</v>
      </c>
      <c r="Y46" s="46">
        <v>6</v>
      </c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LIGUE")),"",COUNTIFS($D$5:$D$71,"&lt;&gt;"&amp;"",$D$5:$D$71,"&lt;&gt;"&amp;"NL",$D$5:$D$71,"&lt;&gt;"&amp;"HORS LIGUE",Y$5:Y$71,"&lt;"&amp;Y46)+1),Paramètres!$B$3:$C$56,2,FALSE)*Paramètres!$N$13))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LIGUE")),"",COUNTIFS($D$5:$D$71,"&lt;&gt;"&amp;"",$D$5:$D$71,"&lt;&gt;"&amp;"NL",$D$5:$D$71,"&lt;&gt;"&amp;"HORS LIGUE",AA$5:AA$71,"&lt;"&amp;AA46)+1),Paramètres!$B$3:$C$56,2,FALSE)*Paramètres!$N$14))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LIGUE")),"",COUNTIFS($D$5:$D$71,"&lt;&gt;"&amp;"",$D$5:$D$71,"&lt;&gt;"&amp;"NL",$D$5:$D$71,"&lt;&gt;"&amp;"HORS LIGUE",AC$5:AC$71,"&lt;"&amp;AC46)+1),Paramètres!$B$3:$C$56,2,FALSE)*Paramètres!$N$15))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LIGUE")),"",COUNTIFS($D$5:$D$71,"&lt;&gt;"&amp;"",$D$5:$D$71,"&lt;&gt;"&amp;"NL",$D$5:$D$71,"&lt;&gt;"&amp;"HORS LIGUE",AE$5:AE$71,"&lt;"&amp;AE46)+1),Paramètres!$B$3:$C$56,2,FALSE)*Paramètres!$N$16))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LIGUE")),"",COUNTIFS($D$5:$D$71,"&lt;&gt;"&amp;"",$D$5:$D$71,"&lt;&gt;"&amp;"NL",$D$5:$D$71,"&lt;&gt;"&amp;"HORS LIGUE",AG$5:AG$71,"&lt;"&amp;AG46)+1),Paramètres!$B$3:$C$56,2,FALSE)*Paramètres!$N$17))</f>
        <v>0</v>
      </c>
      <c r="AI46" s="40">
        <f t="shared" si="0"/>
        <v>0</v>
      </c>
      <c r="AJ46" s="3" t="str">
        <f t="shared" si="1"/>
        <v/>
      </c>
      <c r="AK46" s="5">
        <f t="shared" si="2"/>
        <v>1</v>
      </c>
      <c r="AL46" s="41">
        <f t="shared" si="40"/>
        <v>0</v>
      </c>
      <c r="AM46" s="33" t="str">
        <f t="shared" si="3"/>
        <v/>
      </c>
      <c r="AO46" s="22">
        <f t="shared" si="53"/>
        <v>0</v>
      </c>
      <c r="AP46">
        <f t="shared" si="54"/>
        <v>0</v>
      </c>
      <c r="AQ46">
        <f t="shared" si="55"/>
        <v>0</v>
      </c>
      <c r="AR46">
        <f t="shared" si="56"/>
        <v>0</v>
      </c>
      <c r="AS46">
        <f t="shared" si="57"/>
        <v>0</v>
      </c>
      <c r="AT46">
        <f t="shared" si="58"/>
        <v>0</v>
      </c>
      <c r="AU46">
        <f t="shared" si="59"/>
        <v>0</v>
      </c>
      <c r="AV46">
        <f t="shared" si="60"/>
        <v>0</v>
      </c>
      <c r="AW46">
        <f t="shared" si="61"/>
        <v>0</v>
      </c>
      <c r="AX46">
        <f t="shared" si="62"/>
        <v>0</v>
      </c>
      <c r="AY46">
        <f t="shared" si="63"/>
        <v>0</v>
      </c>
      <c r="AZ46">
        <f t="shared" si="64"/>
        <v>0</v>
      </c>
      <c r="BA46">
        <f t="shared" si="65"/>
        <v>0</v>
      </c>
      <c r="BB46">
        <f t="shared" si="66"/>
        <v>0</v>
      </c>
      <c r="BC46">
        <f t="shared" si="67"/>
        <v>0</v>
      </c>
      <c r="BD46">
        <f t="shared" si="68"/>
        <v>0</v>
      </c>
      <c r="BE46" s="22">
        <f t="shared" ref="BE46:BR46" si="79">BD46+LARGE($AO46:$BC46,BE$4)</f>
        <v>0</v>
      </c>
      <c r="BF46" s="22">
        <f t="shared" si="79"/>
        <v>0</v>
      </c>
      <c r="BG46" s="22">
        <f t="shared" si="79"/>
        <v>0</v>
      </c>
      <c r="BH46" s="22">
        <f t="shared" si="79"/>
        <v>0</v>
      </c>
      <c r="BI46" s="22">
        <f t="shared" si="79"/>
        <v>0</v>
      </c>
      <c r="BJ46" s="22">
        <f t="shared" si="79"/>
        <v>0</v>
      </c>
      <c r="BK46" s="22">
        <f t="shared" si="79"/>
        <v>0</v>
      </c>
      <c r="BL46" s="22">
        <f t="shared" si="79"/>
        <v>0</v>
      </c>
      <c r="BM46" s="22">
        <f t="shared" si="79"/>
        <v>0</v>
      </c>
      <c r="BN46" s="22">
        <f t="shared" si="79"/>
        <v>0</v>
      </c>
      <c r="BO46" s="22">
        <f t="shared" si="79"/>
        <v>0</v>
      </c>
      <c r="BP46" s="22">
        <f t="shared" si="79"/>
        <v>0</v>
      </c>
      <c r="BQ46" s="22">
        <f t="shared" si="79"/>
        <v>0</v>
      </c>
      <c r="BR46" s="22">
        <f t="shared" si="79"/>
        <v>0</v>
      </c>
    </row>
    <row r="47" spans="1:70" ht="16.5">
      <c r="A47" s="14" t="s">
        <v>7</v>
      </c>
      <c r="B47" s="32" t="s">
        <v>382</v>
      </c>
      <c r="C47" s="32" t="s">
        <v>1711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LIGUE")),"",COUNTIFS($D$5:$D$71,"&lt;&gt;"&amp;"",$D$5:$D$71,"&lt;&gt;"&amp;"NL",$D$5:$D$71,"&lt;&gt;"&amp;"HORS LIGUE",E$5:E$71,"&lt;"&amp;E47)+1),Paramètres!$B$3:$C$56,2,FALSE)*Paramètres!$N$3))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LIGUE")),"",COUNTIFS($D$5:$D$71,"&lt;&gt;"&amp;"",$D$5:$D$71,"&lt;&gt;"&amp;"NL",$D$5:$D$71,"&lt;&gt;"&amp;"HORS LIGUE",G$5:G$71,"&lt;"&amp;G47)+1),Paramètres!$B$3:$C$56,2,FALSE)*Paramètres!$N$4))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LIGUE")),"",COUNTIFS($D$5:$D$71,"&lt;&gt;"&amp;"",$D$5:$D$71,"&lt;&gt;"&amp;"NL",$D$5:$D$71,"&lt;&gt;"&amp;"HORS LIGUE",I$5:I$71,"&lt;"&amp;I47)+1),Paramètres!$B$3:$C$56,2,FALSE)*Paramètres!$N$5))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LIGUE")),"",COUNTIFS($D$5:$D$71,"&lt;&gt;"&amp;"",$D$5:$D$71,"&lt;&gt;"&amp;"NL",$D$5:$D$71,"&lt;&gt;"&amp;"HORS LIGUE",K$5:K$71,"&lt;"&amp;K47)+1),Paramètres!$B$3:$C$56,2,FALSE)*Paramètres!$N$6))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LIGUE")),"",COUNTIFS($D$5:$D$71,"&lt;&gt;"&amp;"",$D$5:$D$71,"&lt;&gt;"&amp;"NL",$D$5:$D$71,"&lt;&gt;"&amp;"HORS LIGUE",M$5:M$71,"&lt;"&amp;M47)+1),Paramètres!$B$3:$C$56,2,FALSE)*Paramètres!$N$7))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LIGUE")),"",COUNTIFS($D$5:$D$71,"&lt;&gt;"&amp;"",$D$5:$D$71,"&lt;&gt;"&amp;"NL",$D$5:$D$71,"&lt;&gt;"&amp;"HORS LIGUE",O$5:O$71,"&lt;"&amp;O47)+1),Paramètres!$B$3:$C$56,2,FALSE)*Paramètres!$N$8))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LIGUE")),"",COUNTIFS($D$5:$D$71,"&lt;&gt;"&amp;"",$D$5:$D$71,"&lt;&gt;"&amp;"NL",$D$5:$D$71,"&lt;&gt;"&amp;"HORS LIGUE",Q$5:Q$71,"&lt;"&amp;Q47)+1),Paramètres!$B$3:$C$56,2,FALSE)*Paramètres!$N$9))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LIGUE")),"",COUNTIFS($D$5:$D$71,"&lt;&gt;"&amp;"",$D$5:$D$71,"&lt;&gt;"&amp;"NL",$D$5:$D$71,"&lt;&gt;"&amp;"HORS LIGUE",S$5:S$71,"&lt;"&amp;S47)+1),Paramètres!$B$3:$C$56,2,FALSE)*Paramètres!$N$10))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LIGUE")),"",COUNTIFS($D$5:$D$71,"&lt;&gt;"&amp;"",$D$5:$D$71,"&lt;&gt;"&amp;"NL",$D$5:$D$71,"&lt;&gt;"&amp;"HORS LIGUE",U$5:U$71,"&lt;"&amp;U47)+1),Paramètres!$B$3:$C$56,2,FALSE)*Paramètres!$N$11))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LIGUE")),"",COUNTIFS($D$5:$D$71,"&lt;&gt;"&amp;"",$D$5:$D$71,"&lt;&gt;"&amp;"NL",$D$5:$D$71,"&lt;&gt;"&amp;"HORS LIGUE",W$5:W$71,"&lt;"&amp;W47)+1),Paramètres!$B$3:$C$56,2,FALSE)*Paramètres!$N$12))</f>
        <v>0</v>
      </c>
      <c r="Y47" s="46">
        <v>10</v>
      </c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LIGUE")),"",COUNTIFS($D$5:$D$71,"&lt;&gt;"&amp;"",$D$5:$D$71,"&lt;&gt;"&amp;"NL",$D$5:$D$71,"&lt;&gt;"&amp;"HORS LIGUE",Y$5:Y$71,"&lt;"&amp;Y47)+1),Paramètres!$B$3:$C$56,2,FALSE)*Paramètres!$N$13))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LIGUE")),"",COUNTIFS($D$5:$D$71,"&lt;&gt;"&amp;"",$D$5:$D$71,"&lt;&gt;"&amp;"NL",$D$5:$D$71,"&lt;&gt;"&amp;"HORS LIGUE",AA$5:AA$71,"&lt;"&amp;AA47)+1),Paramètres!$B$3:$C$56,2,FALSE)*Paramètres!$N$14))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LIGUE")),"",COUNTIFS($D$5:$D$71,"&lt;&gt;"&amp;"",$D$5:$D$71,"&lt;&gt;"&amp;"NL",$D$5:$D$71,"&lt;&gt;"&amp;"HORS LIGUE",AC$5:AC$71,"&lt;"&amp;AC47)+1),Paramètres!$B$3:$C$56,2,FALSE)*Paramètres!$N$15))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LIGUE")),"",COUNTIFS($D$5:$D$71,"&lt;&gt;"&amp;"",$D$5:$D$71,"&lt;&gt;"&amp;"NL",$D$5:$D$71,"&lt;&gt;"&amp;"HORS LIGUE",AE$5:AE$71,"&lt;"&amp;AE47)+1),Paramètres!$B$3:$C$56,2,FALSE)*Paramètres!$N$16))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LIGUE")),"",COUNTIFS($D$5:$D$71,"&lt;&gt;"&amp;"",$D$5:$D$71,"&lt;&gt;"&amp;"NL",$D$5:$D$71,"&lt;&gt;"&amp;"HORS LIGUE",AG$5:AG$71,"&lt;"&amp;AG47)+1),Paramètres!$B$3:$C$56,2,FALSE)*Paramètres!$N$17))</f>
        <v>0</v>
      </c>
      <c r="AI47" s="40">
        <f t="shared" si="0"/>
        <v>0</v>
      </c>
      <c r="AJ47" s="3" t="str">
        <f t="shared" si="1"/>
        <v/>
      </c>
      <c r="AK47" s="5">
        <f t="shared" si="2"/>
        <v>1</v>
      </c>
      <c r="AL47" s="41">
        <f t="shared" si="40"/>
        <v>0</v>
      </c>
      <c r="AM47" s="33" t="str">
        <f t="shared" si="3"/>
        <v/>
      </c>
      <c r="AO47" s="22">
        <f t="shared" si="53"/>
        <v>0</v>
      </c>
      <c r="AP47">
        <f t="shared" si="54"/>
        <v>0</v>
      </c>
      <c r="AQ47">
        <f t="shared" si="55"/>
        <v>0</v>
      </c>
      <c r="AR47">
        <f t="shared" si="56"/>
        <v>0</v>
      </c>
      <c r="AS47">
        <f t="shared" si="57"/>
        <v>0</v>
      </c>
      <c r="AT47">
        <f t="shared" si="58"/>
        <v>0</v>
      </c>
      <c r="AU47">
        <f t="shared" si="59"/>
        <v>0</v>
      </c>
      <c r="AV47">
        <f t="shared" si="60"/>
        <v>0</v>
      </c>
      <c r="AW47">
        <f t="shared" si="61"/>
        <v>0</v>
      </c>
      <c r="AX47">
        <f t="shared" si="62"/>
        <v>0</v>
      </c>
      <c r="AY47">
        <f t="shared" si="63"/>
        <v>0</v>
      </c>
      <c r="AZ47">
        <f t="shared" si="64"/>
        <v>0</v>
      </c>
      <c r="BA47">
        <f t="shared" si="65"/>
        <v>0</v>
      </c>
      <c r="BB47">
        <f t="shared" si="66"/>
        <v>0</v>
      </c>
      <c r="BC47">
        <f t="shared" si="67"/>
        <v>0</v>
      </c>
      <c r="BD47">
        <f t="shared" si="68"/>
        <v>0</v>
      </c>
      <c r="BE47" s="22">
        <f t="shared" ref="BE47:BR47" si="80">BD47+LARGE($AO47:$BC47,BE$4)</f>
        <v>0</v>
      </c>
      <c r="BF47" s="22">
        <f t="shared" si="80"/>
        <v>0</v>
      </c>
      <c r="BG47" s="22">
        <f t="shared" si="80"/>
        <v>0</v>
      </c>
      <c r="BH47" s="22">
        <f t="shared" si="80"/>
        <v>0</v>
      </c>
      <c r="BI47" s="22">
        <f t="shared" si="80"/>
        <v>0</v>
      </c>
      <c r="BJ47" s="22">
        <f t="shared" si="80"/>
        <v>0</v>
      </c>
      <c r="BK47" s="22">
        <f t="shared" si="80"/>
        <v>0</v>
      </c>
      <c r="BL47" s="22">
        <f t="shared" si="80"/>
        <v>0</v>
      </c>
      <c r="BM47" s="22">
        <f t="shared" si="80"/>
        <v>0</v>
      </c>
      <c r="BN47" s="22">
        <f t="shared" si="80"/>
        <v>0</v>
      </c>
      <c r="BO47" s="22">
        <f t="shared" si="80"/>
        <v>0</v>
      </c>
      <c r="BP47" s="22">
        <f t="shared" si="80"/>
        <v>0</v>
      </c>
      <c r="BQ47" s="22">
        <f t="shared" si="80"/>
        <v>0</v>
      </c>
      <c r="BR47" s="22">
        <f t="shared" si="80"/>
        <v>0</v>
      </c>
    </row>
    <row r="48" spans="1:70" ht="16.5">
      <c r="A48" s="14" t="s">
        <v>7</v>
      </c>
      <c r="B48" s="32" t="s">
        <v>1713</v>
      </c>
      <c r="C48" s="32" t="s">
        <v>1712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LIGUE")),"",COUNTIFS($D$5:$D$71,"&lt;&gt;"&amp;"",$D$5:$D$71,"&lt;&gt;"&amp;"NL",$D$5:$D$71,"&lt;&gt;"&amp;"HORS LIGUE",E$5:E$71,"&lt;"&amp;E48)+1),Paramètres!$B$3:$C$56,2,FALSE)*Paramètres!$N$3))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LIGUE")),"",COUNTIFS($D$5:$D$71,"&lt;&gt;"&amp;"",$D$5:$D$71,"&lt;&gt;"&amp;"NL",$D$5:$D$71,"&lt;&gt;"&amp;"HORS LIGUE",G$5:G$71,"&lt;"&amp;G48)+1),Paramètres!$B$3:$C$56,2,FALSE)*Paramètres!$N$4))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LIGUE")),"",COUNTIFS($D$5:$D$71,"&lt;&gt;"&amp;"",$D$5:$D$71,"&lt;&gt;"&amp;"NL",$D$5:$D$71,"&lt;&gt;"&amp;"HORS LIGUE",I$5:I$71,"&lt;"&amp;I48)+1),Paramètres!$B$3:$C$56,2,FALSE)*Paramètres!$N$5))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LIGUE")),"",COUNTIFS($D$5:$D$71,"&lt;&gt;"&amp;"",$D$5:$D$71,"&lt;&gt;"&amp;"NL",$D$5:$D$71,"&lt;&gt;"&amp;"HORS LIGUE",K$5:K$71,"&lt;"&amp;K48)+1),Paramètres!$B$3:$C$56,2,FALSE)*Paramètres!$N$6))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LIGUE")),"",COUNTIFS($D$5:$D$71,"&lt;&gt;"&amp;"",$D$5:$D$71,"&lt;&gt;"&amp;"NL",$D$5:$D$71,"&lt;&gt;"&amp;"HORS LIGUE",M$5:M$71,"&lt;"&amp;M48)+1),Paramètres!$B$3:$C$56,2,FALSE)*Paramètres!$N$7))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LIGUE")),"",COUNTIFS($D$5:$D$71,"&lt;&gt;"&amp;"",$D$5:$D$71,"&lt;&gt;"&amp;"NL",$D$5:$D$71,"&lt;&gt;"&amp;"HORS LIGUE",O$5:O$71,"&lt;"&amp;O48)+1),Paramètres!$B$3:$C$56,2,FALSE)*Paramètres!$N$8))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LIGUE")),"",COUNTIFS($D$5:$D$71,"&lt;&gt;"&amp;"",$D$5:$D$71,"&lt;&gt;"&amp;"NL",$D$5:$D$71,"&lt;&gt;"&amp;"HORS LIGUE",Q$5:Q$71,"&lt;"&amp;Q48)+1),Paramètres!$B$3:$C$56,2,FALSE)*Paramètres!$N$9))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LIGUE")),"",COUNTIFS($D$5:$D$71,"&lt;&gt;"&amp;"",$D$5:$D$71,"&lt;&gt;"&amp;"NL",$D$5:$D$71,"&lt;&gt;"&amp;"HORS LIGUE",S$5:S$71,"&lt;"&amp;S48)+1),Paramètres!$B$3:$C$56,2,FALSE)*Paramètres!$N$10))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LIGUE")),"",COUNTIFS($D$5:$D$71,"&lt;&gt;"&amp;"",$D$5:$D$71,"&lt;&gt;"&amp;"NL",$D$5:$D$71,"&lt;&gt;"&amp;"HORS LIGUE",U$5:U$71,"&lt;"&amp;U48)+1),Paramètres!$B$3:$C$56,2,FALSE)*Paramètres!$N$11))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LIGUE")),"",COUNTIFS($D$5:$D$71,"&lt;&gt;"&amp;"",$D$5:$D$71,"&lt;&gt;"&amp;"NL",$D$5:$D$71,"&lt;&gt;"&amp;"HORS LIGUE",W$5:W$71,"&lt;"&amp;W48)+1),Paramètres!$B$3:$C$56,2,FALSE)*Paramètres!$N$12))</f>
        <v>0</v>
      </c>
      <c r="Y48" s="46">
        <v>11</v>
      </c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LIGUE")),"",COUNTIFS($D$5:$D$71,"&lt;&gt;"&amp;"",$D$5:$D$71,"&lt;&gt;"&amp;"NL",$D$5:$D$71,"&lt;&gt;"&amp;"HORS LIGUE",Y$5:Y$71,"&lt;"&amp;Y48)+1),Paramètres!$B$3:$C$56,2,FALSE)*Paramètres!$N$13))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LIGUE")),"",COUNTIFS($D$5:$D$71,"&lt;&gt;"&amp;"",$D$5:$D$71,"&lt;&gt;"&amp;"NL",$D$5:$D$71,"&lt;&gt;"&amp;"HORS LIGUE",AA$5:AA$71,"&lt;"&amp;AA48)+1),Paramètres!$B$3:$C$56,2,FALSE)*Paramètres!$N$14))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LIGUE")),"",COUNTIFS($D$5:$D$71,"&lt;&gt;"&amp;"",$D$5:$D$71,"&lt;&gt;"&amp;"NL",$D$5:$D$71,"&lt;&gt;"&amp;"HORS LIGUE",AC$5:AC$71,"&lt;"&amp;AC48)+1),Paramètres!$B$3:$C$56,2,FALSE)*Paramètres!$N$15))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LIGUE")),"",COUNTIFS($D$5:$D$71,"&lt;&gt;"&amp;"",$D$5:$D$71,"&lt;&gt;"&amp;"NL",$D$5:$D$71,"&lt;&gt;"&amp;"HORS LIGUE",AE$5:AE$71,"&lt;"&amp;AE48)+1),Paramètres!$B$3:$C$56,2,FALSE)*Paramètres!$N$16))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LIGUE")),"",COUNTIFS($D$5:$D$71,"&lt;&gt;"&amp;"",$D$5:$D$71,"&lt;&gt;"&amp;"NL",$D$5:$D$71,"&lt;&gt;"&amp;"HORS LIGUE",AG$5:AG$71,"&lt;"&amp;AG48)+1),Paramètres!$B$3:$C$56,2,FALSE)*Paramètres!$N$17))</f>
        <v>0</v>
      </c>
      <c r="AI48" s="40">
        <f t="shared" si="0"/>
        <v>0</v>
      </c>
      <c r="AJ48" s="3" t="str">
        <f t="shared" si="1"/>
        <v/>
      </c>
      <c r="AK48" s="5">
        <f t="shared" si="2"/>
        <v>1</v>
      </c>
      <c r="AL48" s="41">
        <f t="shared" si="40"/>
        <v>0</v>
      </c>
      <c r="AM48" s="33" t="str">
        <f t="shared" si="3"/>
        <v/>
      </c>
      <c r="AO48" s="22">
        <f t="shared" si="53"/>
        <v>0</v>
      </c>
      <c r="AP48">
        <f t="shared" si="54"/>
        <v>0</v>
      </c>
      <c r="AQ48">
        <f t="shared" si="55"/>
        <v>0</v>
      </c>
      <c r="AR48">
        <f t="shared" si="56"/>
        <v>0</v>
      </c>
      <c r="AS48">
        <f t="shared" si="57"/>
        <v>0</v>
      </c>
      <c r="AT48">
        <f t="shared" si="58"/>
        <v>0</v>
      </c>
      <c r="AU48">
        <f t="shared" si="59"/>
        <v>0</v>
      </c>
      <c r="AV48">
        <f t="shared" si="60"/>
        <v>0</v>
      </c>
      <c r="AW48">
        <f t="shared" si="61"/>
        <v>0</v>
      </c>
      <c r="AX48">
        <f t="shared" si="62"/>
        <v>0</v>
      </c>
      <c r="AY48">
        <f t="shared" si="63"/>
        <v>0</v>
      </c>
      <c r="AZ48">
        <f t="shared" si="64"/>
        <v>0</v>
      </c>
      <c r="BA48">
        <f t="shared" si="65"/>
        <v>0</v>
      </c>
      <c r="BB48">
        <f t="shared" si="66"/>
        <v>0</v>
      </c>
      <c r="BC48">
        <f t="shared" si="67"/>
        <v>0</v>
      </c>
      <c r="BD48">
        <f t="shared" si="68"/>
        <v>0</v>
      </c>
      <c r="BE48" s="22">
        <f t="shared" ref="BE48:BR48" si="81">BD48+LARGE($AO48:$BC48,BE$4)</f>
        <v>0</v>
      </c>
      <c r="BF48" s="22">
        <f t="shared" si="81"/>
        <v>0</v>
      </c>
      <c r="BG48" s="22">
        <f t="shared" si="81"/>
        <v>0</v>
      </c>
      <c r="BH48" s="22">
        <f t="shared" si="81"/>
        <v>0</v>
      </c>
      <c r="BI48" s="22">
        <f t="shared" si="81"/>
        <v>0</v>
      </c>
      <c r="BJ48" s="22">
        <f t="shared" si="81"/>
        <v>0</v>
      </c>
      <c r="BK48" s="22">
        <f t="shared" si="81"/>
        <v>0</v>
      </c>
      <c r="BL48" s="22">
        <f t="shared" si="81"/>
        <v>0</v>
      </c>
      <c r="BM48" s="22">
        <f t="shared" si="81"/>
        <v>0</v>
      </c>
      <c r="BN48" s="22">
        <f t="shared" si="81"/>
        <v>0</v>
      </c>
      <c r="BO48" s="22">
        <f t="shared" si="81"/>
        <v>0</v>
      </c>
      <c r="BP48" s="22">
        <f t="shared" si="81"/>
        <v>0</v>
      </c>
      <c r="BQ48" s="22">
        <f t="shared" si="81"/>
        <v>0</v>
      </c>
      <c r="BR48" s="22">
        <f t="shared" si="81"/>
        <v>0</v>
      </c>
    </row>
    <row r="49" spans="1:70" ht="16.5">
      <c r="A49" s="14" t="s">
        <v>7</v>
      </c>
      <c r="B49" s="32" t="s">
        <v>1112</v>
      </c>
      <c r="C49" s="32" t="s">
        <v>1693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LIGUE")),"",COUNTIFS($D$5:$D$71,"&lt;&gt;"&amp;"",$D$5:$D$71,"&lt;&gt;"&amp;"NL",$D$5:$D$71,"&lt;&gt;"&amp;"HORS LIGUE",E$5:E$71,"&lt;"&amp;E49)+1),Paramètres!$B$3:$C$56,2,FALSE)*Paramètres!$N$3))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LIGUE")),"",COUNTIFS($D$5:$D$71,"&lt;&gt;"&amp;"",$D$5:$D$71,"&lt;&gt;"&amp;"NL",$D$5:$D$71,"&lt;&gt;"&amp;"HORS LIGUE",G$5:G$71,"&lt;"&amp;G49)+1),Paramètres!$B$3:$C$56,2,FALSE)*Paramètres!$N$4))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LIGUE")),"",COUNTIFS($D$5:$D$71,"&lt;&gt;"&amp;"",$D$5:$D$71,"&lt;&gt;"&amp;"NL",$D$5:$D$71,"&lt;&gt;"&amp;"HORS LIGUE",I$5:I$71,"&lt;"&amp;I49)+1),Paramètres!$B$3:$C$56,2,FALSE)*Paramètres!$N$5))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LIGUE")),"",COUNTIFS($D$5:$D$71,"&lt;&gt;"&amp;"",$D$5:$D$71,"&lt;&gt;"&amp;"NL",$D$5:$D$71,"&lt;&gt;"&amp;"HORS LIGUE",K$5:K$71,"&lt;"&amp;K49)+1),Paramètres!$B$3:$C$56,2,FALSE)*Paramètres!$N$6))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LIGUE")),"",COUNTIFS($D$5:$D$71,"&lt;&gt;"&amp;"",$D$5:$D$71,"&lt;&gt;"&amp;"NL",$D$5:$D$71,"&lt;&gt;"&amp;"HORS LIGUE",M$5:M$71,"&lt;"&amp;M49)+1),Paramètres!$B$3:$C$56,2,FALSE)*Paramètres!$N$7))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LIGUE")),"",COUNTIFS($D$5:$D$71,"&lt;&gt;"&amp;"",$D$5:$D$71,"&lt;&gt;"&amp;"NL",$D$5:$D$71,"&lt;&gt;"&amp;"HORS LIGUE",O$5:O$71,"&lt;"&amp;O49)+1),Paramètres!$B$3:$C$56,2,FALSE)*Paramètres!$N$8))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LIGUE")),"",COUNTIFS($D$5:$D$71,"&lt;&gt;"&amp;"",$D$5:$D$71,"&lt;&gt;"&amp;"NL",$D$5:$D$71,"&lt;&gt;"&amp;"HORS LIGUE",Q$5:Q$71,"&lt;"&amp;Q49)+1),Paramètres!$B$3:$C$56,2,FALSE)*Paramètres!$N$9))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LIGUE")),"",COUNTIFS($D$5:$D$71,"&lt;&gt;"&amp;"",$D$5:$D$71,"&lt;&gt;"&amp;"NL",$D$5:$D$71,"&lt;&gt;"&amp;"HORS LIGUE",S$5:S$71,"&lt;"&amp;S49)+1),Paramètres!$B$3:$C$56,2,FALSE)*Paramètres!$N$10))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LIGUE")),"",COUNTIFS($D$5:$D$71,"&lt;&gt;"&amp;"",$D$5:$D$71,"&lt;&gt;"&amp;"NL",$D$5:$D$71,"&lt;&gt;"&amp;"HORS LIGUE",U$5:U$71,"&lt;"&amp;U49)+1),Paramètres!$B$3:$C$56,2,FALSE)*Paramètres!$N$11))</f>
        <v>0</v>
      </c>
      <c r="W49" s="46">
        <v>9</v>
      </c>
      <c r="X49" s="2">
        <f>IF(W$2="Bike &amp; Run",IF(ISNA(VLOOKUP(W49,Paramètres!$B$3:$C$56,2,FALSE)),0,VLOOKUP(W49,Paramètres!$B$3:$C$56,2,FALSE)*Paramètres!$N$11),IF(OR(W49="",OR($D49="",$D49="NL",$D49="HORS LIGUE")),0,VLOOKUP(IF(OR(W49="",OR($D49="",$D49="NL",$D49="HORS LIGUE")),"",COUNTIFS($D$5:$D$71,"&lt;&gt;"&amp;"",$D$5:$D$71,"&lt;&gt;"&amp;"NL",$D$5:$D$71,"&lt;&gt;"&amp;"HORS LIGUE",W$5:W$71,"&lt;"&amp;W49)+1),Paramètres!$B$3:$C$56,2,FALSE)*Paramètres!$N$11))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LIGUE")),"",COUNTIFS($D$5:$D$71,"&lt;&gt;"&amp;"",$D$5:$D$71,"&lt;&gt;"&amp;"NL",$D$5:$D$71,"&lt;&gt;"&amp;"HORS LIGUE",Y$5:Y$71,"&lt;"&amp;Y49)+1),Paramètres!$B$3:$C$56,2,FALSE)*Paramètres!$N$13))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LIGUE")),"",COUNTIFS($D$5:$D$71,"&lt;&gt;"&amp;"",$D$5:$D$71,"&lt;&gt;"&amp;"NL",$D$5:$D$71,"&lt;&gt;"&amp;"HORS LIGUE",AA$5:AA$71,"&lt;"&amp;AA49)+1),Paramètres!$B$3:$C$56,2,FALSE)*Paramètres!$N$14))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LIGUE")),"",COUNTIFS($D$5:$D$71,"&lt;&gt;"&amp;"",$D$5:$D$71,"&lt;&gt;"&amp;"NL",$D$5:$D$71,"&lt;&gt;"&amp;"HORS LIGUE",AC$5:AC$71,"&lt;"&amp;AC49)+1),Paramètres!$B$3:$C$56,2,FALSE)*Paramètres!$N$15))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LIGUE")),"",COUNTIFS($D$5:$D$71,"&lt;&gt;"&amp;"",$D$5:$D$71,"&lt;&gt;"&amp;"NL",$D$5:$D$71,"&lt;&gt;"&amp;"HORS LIGUE",AE$5:AE$71,"&lt;"&amp;AE49)+1),Paramètres!$B$3:$C$56,2,FALSE)*Paramètres!$N$16))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LIGUE")),"",COUNTIFS($D$5:$D$71,"&lt;&gt;"&amp;"",$D$5:$D$71,"&lt;&gt;"&amp;"NL",$D$5:$D$71,"&lt;&gt;"&amp;"HORS LIGUE",AG$5:AG$71,"&lt;"&amp;AG49)+1),Paramètres!$B$3:$C$56,2,FALSE)*Paramètres!$N$17))</f>
        <v>0</v>
      </c>
      <c r="AI49" s="40">
        <f t="shared" si="0"/>
        <v>0</v>
      </c>
      <c r="AJ49" s="3" t="str">
        <f t="shared" si="1"/>
        <v/>
      </c>
      <c r="AK49" s="5">
        <f t="shared" si="2"/>
        <v>1</v>
      </c>
      <c r="AL49" s="41">
        <f t="shared" si="40"/>
        <v>0</v>
      </c>
      <c r="AM49" s="33" t="str">
        <f t="shared" si="3"/>
        <v/>
      </c>
      <c r="AO49" s="22">
        <f t="shared" si="53"/>
        <v>0</v>
      </c>
      <c r="AP49">
        <f t="shared" si="54"/>
        <v>0</v>
      </c>
      <c r="AQ49">
        <f t="shared" si="55"/>
        <v>0</v>
      </c>
      <c r="AR49">
        <f t="shared" si="56"/>
        <v>0</v>
      </c>
      <c r="AS49">
        <f t="shared" si="57"/>
        <v>0</v>
      </c>
      <c r="AT49">
        <f t="shared" si="58"/>
        <v>0</v>
      </c>
      <c r="AU49">
        <f t="shared" si="59"/>
        <v>0</v>
      </c>
      <c r="AV49">
        <f t="shared" si="60"/>
        <v>0</v>
      </c>
      <c r="AW49">
        <f t="shared" si="61"/>
        <v>0</v>
      </c>
      <c r="AX49">
        <f t="shared" si="62"/>
        <v>0</v>
      </c>
      <c r="AY49">
        <f t="shared" si="63"/>
        <v>0</v>
      </c>
      <c r="AZ49">
        <f t="shared" si="64"/>
        <v>0</v>
      </c>
      <c r="BA49">
        <f t="shared" si="65"/>
        <v>0</v>
      </c>
      <c r="BB49">
        <f t="shared" si="66"/>
        <v>0</v>
      </c>
      <c r="BC49">
        <f t="shared" si="67"/>
        <v>0</v>
      </c>
      <c r="BD49">
        <f t="shared" si="68"/>
        <v>0</v>
      </c>
      <c r="BE49" s="22">
        <f t="shared" ref="BE49:BR49" si="82">BD49+LARGE($AO49:$BC49,BE$4)</f>
        <v>0</v>
      </c>
      <c r="BF49" s="22">
        <f t="shared" si="82"/>
        <v>0</v>
      </c>
      <c r="BG49" s="22">
        <f t="shared" si="82"/>
        <v>0</v>
      </c>
      <c r="BH49" s="22">
        <f t="shared" si="82"/>
        <v>0</v>
      </c>
      <c r="BI49" s="22">
        <f t="shared" si="82"/>
        <v>0</v>
      </c>
      <c r="BJ49" s="22">
        <f t="shared" si="82"/>
        <v>0</v>
      </c>
      <c r="BK49" s="22">
        <f t="shared" si="82"/>
        <v>0</v>
      </c>
      <c r="BL49" s="22">
        <f t="shared" si="82"/>
        <v>0</v>
      </c>
      <c r="BM49" s="22">
        <f t="shared" si="82"/>
        <v>0</v>
      </c>
      <c r="BN49" s="22">
        <f t="shared" si="82"/>
        <v>0</v>
      </c>
      <c r="BO49" s="22">
        <f t="shared" si="82"/>
        <v>0</v>
      </c>
      <c r="BP49" s="22">
        <f t="shared" si="82"/>
        <v>0</v>
      </c>
      <c r="BQ49" s="22">
        <f t="shared" si="82"/>
        <v>0</v>
      </c>
      <c r="BR49" s="22">
        <f t="shared" si="82"/>
        <v>0</v>
      </c>
    </row>
    <row r="50" spans="1:70" ht="16.5">
      <c r="A50" s="14" t="s">
        <v>724</v>
      </c>
      <c r="B50" s="32" t="s">
        <v>990</v>
      </c>
      <c r="C50" s="32" t="s">
        <v>1677</v>
      </c>
      <c r="D50" s="32" t="s">
        <v>22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LIGUE")),"",COUNTIFS($D$5:$D$71,"&lt;&gt;"&amp;"",$D$5:$D$71,"&lt;&gt;"&amp;"NL",$D$5:$D$71,"&lt;&gt;"&amp;"HORS LIGUE",E$5:E$71,"&lt;"&amp;E50)+1),Paramètres!$B$3:$C$56,2,FALSE)*Paramètres!$N$3))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LIGUE")),"",COUNTIFS($D$5:$D$71,"&lt;&gt;"&amp;"",$D$5:$D$71,"&lt;&gt;"&amp;"NL",$D$5:$D$71,"&lt;&gt;"&amp;"HORS LIGUE",G$5:G$71,"&lt;"&amp;G50)+1),Paramètres!$B$3:$C$56,2,FALSE)*Paramètres!$N$4))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LIGUE")),"",COUNTIFS($D$5:$D$71,"&lt;&gt;"&amp;"",$D$5:$D$71,"&lt;&gt;"&amp;"NL",$D$5:$D$71,"&lt;&gt;"&amp;"HORS LIGUE",I$5:I$71,"&lt;"&amp;I50)+1),Paramètres!$B$3:$C$56,2,FALSE)*Paramètres!$N$5))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LIGUE")),"",COUNTIFS($D$5:$D$71,"&lt;&gt;"&amp;"",$D$5:$D$71,"&lt;&gt;"&amp;"NL",$D$5:$D$71,"&lt;&gt;"&amp;"HORS LIGUE",K$5:K$71,"&lt;"&amp;K50)+1),Paramètres!$B$3:$C$56,2,FALSE)*Paramètres!$N$6))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LIGUE")),"",COUNTIFS($D$5:$D$71,"&lt;&gt;"&amp;"",$D$5:$D$71,"&lt;&gt;"&amp;"NL",$D$5:$D$71,"&lt;&gt;"&amp;"HORS LIGUE",M$5:M$71,"&lt;"&amp;M50)+1),Paramètres!$B$3:$C$56,2,FALSE)*Paramètres!$N$7))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LIGUE")),"",COUNTIFS($D$5:$D$71,"&lt;&gt;"&amp;"",$D$5:$D$71,"&lt;&gt;"&amp;"NL",$D$5:$D$71,"&lt;&gt;"&amp;"HORS LIGUE",O$5:O$71,"&lt;"&amp;O50)+1),Paramètres!$B$3:$C$56,2,FALSE)*Paramètres!$N$8))</f>
        <v>0</v>
      </c>
      <c r="Q50" s="46"/>
      <c r="R50" s="65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LIGUE")),"",COUNTIFS($D$5:$D$71,"&lt;&gt;"&amp;"",$D$5:$D$71,"&lt;&gt;"&amp;"NL",$D$5:$D$71,"&lt;&gt;"&amp;"HORS LIGUE",Q$5:Q$71,"&lt;"&amp;Q50)+1),Paramètres!$B$3:$C$56,2,FALSE)*Paramètres!$N$9))</f>
        <v>0</v>
      </c>
      <c r="S50" s="46"/>
      <c r="T50" s="65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LIGUE")),"",COUNTIFS($D$5:$D$71,"&lt;&gt;"&amp;"",$D$5:$D$71,"&lt;&gt;"&amp;"NL",$D$5:$D$71,"&lt;&gt;"&amp;"HORS LIGUE",S$5:S$71,"&lt;"&amp;S50)+1),Paramètres!$B$3:$C$56,2,FALSE)*Paramètres!$N$10))</f>
        <v>0</v>
      </c>
      <c r="U50" s="46">
        <v>7</v>
      </c>
      <c r="V50" s="91"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LIGUE")),"",COUNTIFS($D$5:$D$71,"&lt;&gt;"&amp;"",$D$5:$D$71,"&lt;&gt;"&amp;"NL",$D$5:$D$71,"&lt;&gt;"&amp;"HORS LIGUE",W$5:W$71,"&lt;"&amp;W50)+1),Paramètres!$B$3:$C$56,2,FALSE)*Paramètres!$N$12))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LIGUE")),"",COUNTIFS($D$5:$D$71,"&lt;&gt;"&amp;"",$D$5:$D$71,"&lt;&gt;"&amp;"NL",$D$5:$D$71,"&lt;&gt;"&amp;"HORS LIGUE",Y$5:Y$71,"&lt;"&amp;Y50)+1),Paramètres!$B$3:$C$56,2,FALSE)*Paramètres!$N$13))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LIGUE")),"",COUNTIFS($D$5:$D$71,"&lt;&gt;"&amp;"",$D$5:$D$71,"&lt;&gt;"&amp;"NL",$D$5:$D$71,"&lt;&gt;"&amp;"HORS LIGUE",AA$5:AA$71,"&lt;"&amp;AA50)+1),Paramètres!$B$3:$C$56,2,FALSE)*Paramètres!$N$14))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LIGUE")),"",COUNTIFS($D$5:$D$71,"&lt;&gt;"&amp;"",$D$5:$D$71,"&lt;&gt;"&amp;"NL",$D$5:$D$71,"&lt;&gt;"&amp;"HORS LIGUE",AC$5:AC$71,"&lt;"&amp;AC50)+1),Paramètres!$B$3:$C$56,2,FALSE)*Paramètres!$N$15))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LIGUE")),"",COUNTIFS($D$5:$D$71,"&lt;&gt;"&amp;"",$D$5:$D$71,"&lt;&gt;"&amp;"NL",$D$5:$D$71,"&lt;&gt;"&amp;"HORS LIGUE",AE$5:AE$71,"&lt;"&amp;AE50)+1),Paramètres!$B$3:$C$56,2,FALSE)*Paramètres!$N$16))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LIGUE")),"",COUNTIFS($D$5:$D$71,"&lt;&gt;"&amp;"",$D$5:$D$71,"&lt;&gt;"&amp;"NL",$D$5:$D$71,"&lt;&gt;"&amp;"HORS LIGUE",AG$5:AG$71,"&lt;"&amp;AG50)+1),Paramètres!$B$3:$C$56,2,FALSE)*Paramètres!$N$17))</f>
        <v>0</v>
      </c>
      <c r="AI50" s="40">
        <f t="shared" si="0"/>
        <v>0</v>
      </c>
      <c r="AJ50" s="3" t="str">
        <f t="shared" si="1"/>
        <v/>
      </c>
      <c r="AK50" s="5">
        <f t="shared" si="2"/>
        <v>1</v>
      </c>
      <c r="AL50" s="41">
        <f t="shared" si="40"/>
        <v>0</v>
      </c>
      <c r="AM50" s="33" t="str">
        <f t="shared" si="3"/>
        <v/>
      </c>
      <c r="AO50" s="22">
        <f t="shared" si="53"/>
        <v>0</v>
      </c>
      <c r="AP50">
        <f t="shared" si="54"/>
        <v>0</v>
      </c>
      <c r="AQ50">
        <f t="shared" si="55"/>
        <v>0</v>
      </c>
      <c r="AR50">
        <f t="shared" si="56"/>
        <v>0</v>
      </c>
      <c r="AS50">
        <f t="shared" si="57"/>
        <v>0</v>
      </c>
      <c r="AT50">
        <f t="shared" si="58"/>
        <v>0</v>
      </c>
      <c r="AU50">
        <f t="shared" si="59"/>
        <v>0</v>
      </c>
      <c r="AV50">
        <f t="shared" si="60"/>
        <v>0</v>
      </c>
      <c r="AW50">
        <f t="shared" si="61"/>
        <v>0</v>
      </c>
      <c r="AX50">
        <f t="shared" si="62"/>
        <v>0</v>
      </c>
      <c r="AY50">
        <f t="shared" si="63"/>
        <v>0</v>
      </c>
      <c r="AZ50">
        <f t="shared" si="64"/>
        <v>0</v>
      </c>
      <c r="BA50">
        <f t="shared" si="65"/>
        <v>0</v>
      </c>
      <c r="BB50">
        <f t="shared" si="66"/>
        <v>0</v>
      </c>
      <c r="BC50">
        <f t="shared" si="67"/>
        <v>0</v>
      </c>
      <c r="BD50">
        <f t="shared" si="68"/>
        <v>0</v>
      </c>
      <c r="BE50" s="22">
        <f t="shared" ref="BE50:BR50" si="83">BD50+LARGE($AO50:$BC50,BE$4)</f>
        <v>0</v>
      </c>
      <c r="BF50" s="22">
        <f t="shared" si="83"/>
        <v>0</v>
      </c>
      <c r="BG50" s="22">
        <f t="shared" si="83"/>
        <v>0</v>
      </c>
      <c r="BH50" s="22">
        <f t="shared" si="83"/>
        <v>0</v>
      </c>
      <c r="BI50" s="22">
        <f t="shared" si="83"/>
        <v>0</v>
      </c>
      <c r="BJ50" s="22">
        <f t="shared" si="83"/>
        <v>0</v>
      </c>
      <c r="BK50" s="22">
        <f t="shared" si="83"/>
        <v>0</v>
      </c>
      <c r="BL50" s="22">
        <f t="shared" si="83"/>
        <v>0</v>
      </c>
      <c r="BM50" s="22">
        <f t="shared" si="83"/>
        <v>0</v>
      </c>
      <c r="BN50" s="22">
        <f t="shared" si="83"/>
        <v>0</v>
      </c>
      <c r="BO50" s="22">
        <f t="shared" si="83"/>
        <v>0</v>
      </c>
      <c r="BP50" s="22">
        <f t="shared" si="83"/>
        <v>0</v>
      </c>
      <c r="BQ50" s="22">
        <f t="shared" si="83"/>
        <v>0</v>
      </c>
      <c r="BR50" s="22">
        <f t="shared" si="83"/>
        <v>0</v>
      </c>
    </row>
    <row r="51" spans="1:70" ht="16.5">
      <c r="A51" s="14" t="s">
        <v>724</v>
      </c>
      <c r="B51" s="32" t="s">
        <v>1676</v>
      </c>
      <c r="C51" s="32" t="s">
        <v>1678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LIGUE")),"",COUNTIFS($D$5:$D$71,"&lt;&gt;"&amp;"",$D$5:$D$71,"&lt;&gt;"&amp;"NL",$D$5:$D$71,"&lt;&gt;"&amp;"HORS LIGUE",E$5:E$71,"&lt;"&amp;E51)+1),Paramètres!$B$3:$C$56,2,FALSE)*Paramètres!$N$3))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LIGUE")),"",COUNTIFS($D$5:$D$71,"&lt;&gt;"&amp;"",$D$5:$D$71,"&lt;&gt;"&amp;"NL",$D$5:$D$71,"&lt;&gt;"&amp;"HORS LIGUE",G$5:G$71,"&lt;"&amp;G51)+1),Paramètres!$B$3:$C$56,2,FALSE)*Paramètres!$N$4))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LIGUE")),"",COUNTIFS($D$5:$D$71,"&lt;&gt;"&amp;"",$D$5:$D$71,"&lt;&gt;"&amp;"NL",$D$5:$D$71,"&lt;&gt;"&amp;"HORS LIGUE",I$5:I$71,"&lt;"&amp;I51)+1),Paramètres!$B$3:$C$56,2,FALSE)*Paramètres!$N$5))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LIGUE")),"",COUNTIFS($D$5:$D$71,"&lt;&gt;"&amp;"",$D$5:$D$71,"&lt;&gt;"&amp;"NL",$D$5:$D$71,"&lt;&gt;"&amp;"HORS LIGUE",K$5:K$71,"&lt;"&amp;K51)+1),Paramètres!$B$3:$C$56,2,FALSE)*Paramètres!$N$6))</f>
        <v>0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LIGUE")),"",COUNTIFS($D$5:$D$71,"&lt;&gt;"&amp;"",$D$5:$D$71,"&lt;&gt;"&amp;"NL",$D$5:$D$71,"&lt;&gt;"&amp;"HORS LIGUE",M$5:M$71,"&lt;"&amp;M51)+1),Paramètres!$B$3:$C$56,2,FALSE)*Paramètres!$N$7))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LIGUE")),"",COUNTIFS($D$5:$D$71,"&lt;&gt;"&amp;"",$D$5:$D$71,"&lt;&gt;"&amp;"NL",$D$5:$D$71,"&lt;&gt;"&amp;"HORS LIGUE",O$5:O$71,"&lt;"&amp;O51)+1),Paramètres!$B$3:$C$56,2,FALSE)*Paramètres!$N$8))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LIGUE")),"",COUNTIFS($D$5:$D$71,"&lt;&gt;"&amp;"",$D$5:$D$71,"&lt;&gt;"&amp;"NL",$D$5:$D$71,"&lt;&gt;"&amp;"HORS LIGUE",Q$5:Q$71,"&lt;"&amp;Q51)+1),Paramètres!$B$3:$C$56,2,FALSE)*Paramètres!$N$9))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LIGUE")),"",COUNTIFS($D$5:$D$71,"&lt;&gt;"&amp;"",$D$5:$D$71,"&lt;&gt;"&amp;"NL",$D$5:$D$71,"&lt;&gt;"&amp;"HORS LIGUE",S$5:S$71,"&lt;"&amp;S51)+1),Paramètres!$B$3:$C$56,2,FALSE)*Paramètres!$N$10))</f>
        <v>0</v>
      </c>
      <c r="U51" s="46">
        <v>8</v>
      </c>
      <c r="V51" s="91"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LIGUE")),"",COUNTIFS($D$5:$D$71,"&lt;&gt;"&amp;"",$D$5:$D$71,"&lt;&gt;"&amp;"NL",$D$5:$D$71,"&lt;&gt;"&amp;"HORS LIGUE",W$5:W$71,"&lt;"&amp;W51)+1),Paramètres!$B$3:$C$56,2,FALSE)*Paramètres!$N$12))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LIGUE")),"",COUNTIFS($D$5:$D$71,"&lt;&gt;"&amp;"",$D$5:$D$71,"&lt;&gt;"&amp;"NL",$D$5:$D$71,"&lt;&gt;"&amp;"HORS LIGUE",Y$5:Y$71,"&lt;"&amp;Y51)+1),Paramètres!$B$3:$C$56,2,FALSE)*Paramètres!$N$13))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LIGUE")),"",COUNTIFS($D$5:$D$71,"&lt;&gt;"&amp;"",$D$5:$D$71,"&lt;&gt;"&amp;"NL",$D$5:$D$71,"&lt;&gt;"&amp;"HORS LIGUE",AA$5:AA$71,"&lt;"&amp;AA51)+1),Paramètres!$B$3:$C$56,2,FALSE)*Paramètres!$N$14))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LIGUE")),"",COUNTIFS($D$5:$D$71,"&lt;&gt;"&amp;"",$D$5:$D$71,"&lt;&gt;"&amp;"NL",$D$5:$D$71,"&lt;&gt;"&amp;"HORS LIGUE",AC$5:AC$71,"&lt;"&amp;AC51)+1),Paramètres!$B$3:$C$56,2,FALSE)*Paramètres!$N$15))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LIGUE")),"",COUNTIFS($D$5:$D$71,"&lt;&gt;"&amp;"",$D$5:$D$71,"&lt;&gt;"&amp;"NL",$D$5:$D$71,"&lt;&gt;"&amp;"HORS LIGUE",AE$5:AE$71,"&lt;"&amp;AE51)+1),Paramètres!$B$3:$C$56,2,FALSE)*Paramètres!$N$16))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LIGUE")),"",COUNTIFS($D$5:$D$71,"&lt;&gt;"&amp;"",$D$5:$D$71,"&lt;&gt;"&amp;"NL",$D$5:$D$71,"&lt;&gt;"&amp;"HORS LIGUE",AG$5:AG$71,"&lt;"&amp;AG51)+1),Paramètres!$B$3:$C$56,2,FALSE)*Paramètres!$N$17))</f>
        <v>0</v>
      </c>
      <c r="AI51" s="40">
        <f t="shared" si="0"/>
        <v>0</v>
      </c>
      <c r="AJ51" s="3" t="str">
        <f t="shared" si="1"/>
        <v/>
      </c>
      <c r="AK51" s="5">
        <f t="shared" si="2"/>
        <v>1</v>
      </c>
      <c r="AL51" s="41">
        <f t="shared" si="40"/>
        <v>0</v>
      </c>
      <c r="AM51" s="33" t="str">
        <f t="shared" si="3"/>
        <v/>
      </c>
      <c r="AO51" s="22">
        <f t="shared" si="53"/>
        <v>0</v>
      </c>
      <c r="AP51">
        <f t="shared" si="54"/>
        <v>0</v>
      </c>
      <c r="AQ51">
        <f t="shared" si="55"/>
        <v>0</v>
      </c>
      <c r="AR51">
        <f t="shared" si="56"/>
        <v>0</v>
      </c>
      <c r="AS51">
        <f t="shared" si="57"/>
        <v>0</v>
      </c>
      <c r="AT51">
        <f t="shared" si="58"/>
        <v>0</v>
      </c>
      <c r="AU51">
        <f t="shared" si="59"/>
        <v>0</v>
      </c>
      <c r="AV51">
        <f t="shared" si="60"/>
        <v>0</v>
      </c>
      <c r="AW51">
        <f t="shared" si="61"/>
        <v>0</v>
      </c>
      <c r="AX51">
        <f t="shared" si="62"/>
        <v>0</v>
      </c>
      <c r="AY51">
        <f t="shared" si="63"/>
        <v>0</v>
      </c>
      <c r="AZ51">
        <f t="shared" si="64"/>
        <v>0</v>
      </c>
      <c r="BA51">
        <f t="shared" si="65"/>
        <v>0</v>
      </c>
      <c r="BB51">
        <f t="shared" si="66"/>
        <v>0</v>
      </c>
      <c r="BC51">
        <f t="shared" si="67"/>
        <v>0</v>
      </c>
      <c r="BD51">
        <f t="shared" si="68"/>
        <v>0</v>
      </c>
      <c r="BE51" s="22">
        <f t="shared" ref="BE51:BR51" si="84">BD51+LARGE($AO51:$BC51,BE$4)</f>
        <v>0</v>
      </c>
      <c r="BF51" s="22">
        <f t="shared" si="84"/>
        <v>0</v>
      </c>
      <c r="BG51" s="22">
        <f t="shared" si="84"/>
        <v>0</v>
      </c>
      <c r="BH51" s="22">
        <f t="shared" si="84"/>
        <v>0</v>
      </c>
      <c r="BI51" s="22">
        <f t="shared" si="84"/>
        <v>0</v>
      </c>
      <c r="BJ51" s="22">
        <f t="shared" si="84"/>
        <v>0</v>
      </c>
      <c r="BK51" s="22">
        <f t="shared" si="84"/>
        <v>0</v>
      </c>
      <c r="BL51" s="22">
        <f t="shared" si="84"/>
        <v>0</v>
      </c>
      <c r="BM51" s="22">
        <f t="shared" si="84"/>
        <v>0</v>
      </c>
      <c r="BN51" s="22">
        <f t="shared" si="84"/>
        <v>0</v>
      </c>
      <c r="BO51" s="22">
        <f t="shared" si="84"/>
        <v>0</v>
      </c>
      <c r="BP51" s="22">
        <f t="shared" si="84"/>
        <v>0</v>
      </c>
      <c r="BQ51" s="22">
        <f t="shared" si="84"/>
        <v>0</v>
      </c>
      <c r="BR51" s="22">
        <f t="shared" si="84"/>
        <v>0</v>
      </c>
    </row>
    <row r="52" spans="1:70" ht="16.5">
      <c r="A52" s="14" t="s">
        <v>724</v>
      </c>
      <c r="B52" s="32" t="s">
        <v>346</v>
      </c>
      <c r="C52" s="32" t="s">
        <v>1639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LIGUE")),"",COUNTIFS($D$5:$D$71,"&lt;&gt;"&amp;"",$D$5:$D$71,"&lt;&gt;"&amp;"NL",$D$5:$D$71,"&lt;&gt;"&amp;"HORS LIGUE",E$5:E$71,"&lt;"&amp;E52)+1),Paramètres!$B$3:$C$56,2,FALSE)*Paramètres!$N$3))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LIGUE")),"",COUNTIFS($D$5:$D$71,"&lt;&gt;"&amp;"",$D$5:$D$71,"&lt;&gt;"&amp;"NL",$D$5:$D$71,"&lt;&gt;"&amp;"HORS LIGUE",G$5:G$71,"&lt;"&amp;G52)+1),Paramètres!$B$3:$C$56,2,FALSE)*Paramètres!$N$4))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LIGUE")),"",COUNTIFS($D$5:$D$71,"&lt;&gt;"&amp;"",$D$5:$D$71,"&lt;&gt;"&amp;"NL",$D$5:$D$71,"&lt;&gt;"&amp;"HORS LIGUE",I$5:I$71,"&lt;"&amp;I52)+1),Paramètres!$B$3:$C$56,2,FALSE)*Paramètres!$N$5))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LIGUE")),"",COUNTIFS($D$5:$D$71,"&lt;&gt;"&amp;"",$D$5:$D$71,"&lt;&gt;"&amp;"NL",$D$5:$D$71,"&lt;&gt;"&amp;"HORS LIGUE",K$5:K$71,"&lt;"&amp;K52)+1),Paramètres!$B$3:$C$56,2,FALSE)*Paramètres!$N$6))</f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LIGUE")),"",COUNTIFS($D$5:$D$71,"&lt;&gt;"&amp;"",$D$5:$D$71,"&lt;&gt;"&amp;"NL",$D$5:$D$71,"&lt;&gt;"&amp;"HORS LIGUE",M$5:M$71,"&lt;"&amp;M52)+1),Paramètres!$B$3:$C$56,2,FALSE)*Paramètres!$N$7))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LIGUE")),"",COUNTIFS($D$5:$D$71,"&lt;&gt;"&amp;"",$D$5:$D$71,"&lt;&gt;"&amp;"NL",$D$5:$D$71,"&lt;&gt;"&amp;"HORS LIGUE",O$5:O$71,"&lt;"&amp;O52)+1),Paramètres!$B$3:$C$56,2,FALSE)*Paramètres!$N$8))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LIGUE")),"",COUNTIFS($D$5:$D$71,"&lt;&gt;"&amp;"",$D$5:$D$71,"&lt;&gt;"&amp;"NL",$D$5:$D$71,"&lt;&gt;"&amp;"HORS LIGUE",Q$5:Q$71,"&lt;"&amp;Q52)+1),Paramètres!$B$3:$C$56,2,FALSE)*Paramètres!$N$9))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LIGUE")),"",COUNTIFS($D$5:$D$71,"&lt;&gt;"&amp;"",$D$5:$D$71,"&lt;&gt;"&amp;"NL",$D$5:$D$71,"&lt;&gt;"&amp;"HORS LIGUE",S$5:S$71,"&lt;"&amp;S52)+1),Paramètres!$B$3:$C$56,2,FALSE)*Paramètres!$N$10))</f>
        <v>0</v>
      </c>
      <c r="U52" s="46">
        <v>10</v>
      </c>
      <c r="V52" s="91"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LIGUE")),"",COUNTIFS($D$5:$D$71,"&lt;&gt;"&amp;"",$D$5:$D$71,"&lt;&gt;"&amp;"NL",$D$5:$D$71,"&lt;&gt;"&amp;"HORS LIGUE",W$5:W$71,"&lt;"&amp;W52)+1),Paramètres!$B$3:$C$56,2,FALSE)*Paramètres!$N$12))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LIGUE")),"",COUNTIFS($D$5:$D$71,"&lt;&gt;"&amp;"",$D$5:$D$71,"&lt;&gt;"&amp;"NL",$D$5:$D$71,"&lt;&gt;"&amp;"HORS LIGUE",Y$5:Y$71,"&lt;"&amp;Y52)+1),Paramètres!$B$3:$C$56,2,FALSE)*Paramètres!$N$13))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LIGUE")),"",COUNTIFS($D$5:$D$71,"&lt;&gt;"&amp;"",$D$5:$D$71,"&lt;&gt;"&amp;"NL",$D$5:$D$71,"&lt;&gt;"&amp;"HORS LIGUE",AA$5:AA$71,"&lt;"&amp;AA52)+1),Paramètres!$B$3:$C$56,2,FALSE)*Paramètres!$N$14))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LIGUE")),"",COUNTIFS($D$5:$D$71,"&lt;&gt;"&amp;"",$D$5:$D$71,"&lt;&gt;"&amp;"NL",$D$5:$D$71,"&lt;&gt;"&amp;"HORS LIGUE",AC$5:AC$71,"&lt;"&amp;AC52)+1),Paramètres!$B$3:$C$56,2,FALSE)*Paramètres!$N$15))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LIGUE")),"",COUNTIFS($D$5:$D$71,"&lt;&gt;"&amp;"",$D$5:$D$71,"&lt;&gt;"&amp;"NL",$D$5:$D$71,"&lt;&gt;"&amp;"HORS LIGUE",AE$5:AE$71,"&lt;"&amp;AE52)+1),Paramètres!$B$3:$C$56,2,FALSE)*Paramètres!$N$16))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LIGUE")),"",COUNTIFS($D$5:$D$71,"&lt;&gt;"&amp;"",$D$5:$D$71,"&lt;&gt;"&amp;"NL",$D$5:$D$71,"&lt;&gt;"&amp;"HORS LIGUE",AG$5:AG$71,"&lt;"&amp;AG52)+1),Paramètres!$B$3:$C$56,2,FALSE)*Paramètres!$N$17))</f>
        <v>0</v>
      </c>
      <c r="AI52" s="40">
        <f t="shared" si="0"/>
        <v>0</v>
      </c>
      <c r="AJ52" s="3" t="str">
        <f t="shared" si="1"/>
        <v/>
      </c>
      <c r="AK52" s="5">
        <f t="shared" si="2"/>
        <v>1</v>
      </c>
      <c r="AL52" s="41">
        <f t="shared" si="40"/>
        <v>0</v>
      </c>
      <c r="AM52" s="33" t="str">
        <f t="shared" si="3"/>
        <v/>
      </c>
      <c r="AO52" s="22">
        <f t="shared" si="53"/>
        <v>0</v>
      </c>
      <c r="AP52">
        <f t="shared" si="54"/>
        <v>0</v>
      </c>
      <c r="AQ52">
        <f t="shared" si="55"/>
        <v>0</v>
      </c>
      <c r="AR52">
        <f t="shared" si="56"/>
        <v>0</v>
      </c>
      <c r="AS52">
        <f t="shared" si="57"/>
        <v>0</v>
      </c>
      <c r="AT52">
        <f t="shared" si="58"/>
        <v>0</v>
      </c>
      <c r="AU52">
        <f t="shared" si="59"/>
        <v>0</v>
      </c>
      <c r="AV52">
        <f t="shared" si="60"/>
        <v>0</v>
      </c>
      <c r="AW52">
        <f t="shared" si="61"/>
        <v>0</v>
      </c>
      <c r="AX52">
        <f t="shared" si="62"/>
        <v>0</v>
      </c>
      <c r="AY52">
        <f t="shared" si="63"/>
        <v>0</v>
      </c>
      <c r="AZ52">
        <f t="shared" si="64"/>
        <v>0</v>
      </c>
      <c r="BA52">
        <f t="shared" si="65"/>
        <v>0</v>
      </c>
      <c r="BB52">
        <f t="shared" si="66"/>
        <v>0</v>
      </c>
      <c r="BC52">
        <f t="shared" si="67"/>
        <v>0</v>
      </c>
      <c r="BD52">
        <f t="shared" si="68"/>
        <v>0</v>
      </c>
      <c r="BE52" s="22">
        <f t="shared" ref="BE52:BR52" si="85">BD52+LARGE($AO52:$BC52,BE$4)</f>
        <v>0</v>
      </c>
      <c r="BF52" s="22">
        <f t="shared" si="85"/>
        <v>0</v>
      </c>
      <c r="BG52" s="22">
        <f t="shared" si="85"/>
        <v>0</v>
      </c>
      <c r="BH52" s="22">
        <f t="shared" si="85"/>
        <v>0</v>
      </c>
      <c r="BI52" s="22">
        <f t="shared" si="85"/>
        <v>0</v>
      </c>
      <c r="BJ52" s="22">
        <f t="shared" si="85"/>
        <v>0</v>
      </c>
      <c r="BK52" s="22">
        <f t="shared" si="85"/>
        <v>0</v>
      </c>
      <c r="BL52" s="22">
        <f t="shared" si="85"/>
        <v>0</v>
      </c>
      <c r="BM52" s="22">
        <f t="shared" si="85"/>
        <v>0</v>
      </c>
      <c r="BN52" s="22">
        <f t="shared" si="85"/>
        <v>0</v>
      </c>
      <c r="BO52" s="22">
        <f t="shared" si="85"/>
        <v>0</v>
      </c>
      <c r="BP52" s="22">
        <f t="shared" si="85"/>
        <v>0</v>
      </c>
      <c r="BQ52" s="22">
        <f t="shared" si="85"/>
        <v>0</v>
      </c>
      <c r="BR52" s="22">
        <f t="shared" si="85"/>
        <v>0</v>
      </c>
    </row>
    <row r="53" spans="1:70" ht="16.5">
      <c r="A53" s="14" t="s">
        <v>724</v>
      </c>
      <c r="B53" s="32" t="s">
        <v>1679</v>
      </c>
      <c r="C53" s="32" t="s">
        <v>1680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LIGUE")),"",COUNTIFS($D$5:$D$71,"&lt;&gt;"&amp;"",$D$5:$D$71,"&lt;&gt;"&amp;"NL",$D$5:$D$71,"&lt;&gt;"&amp;"HORS LIGUE",E$5:E$71,"&lt;"&amp;E53)+1),Paramètres!$B$3:$C$56,2,FALSE)*Paramètres!$N$3))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LIGUE")),"",COUNTIFS($D$5:$D$71,"&lt;&gt;"&amp;"",$D$5:$D$71,"&lt;&gt;"&amp;"NL",$D$5:$D$71,"&lt;&gt;"&amp;"HORS LIGUE",G$5:G$71,"&lt;"&amp;G53)+1),Paramètres!$B$3:$C$56,2,FALSE)*Paramètres!$N$4))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LIGUE")),"",COUNTIFS($D$5:$D$71,"&lt;&gt;"&amp;"",$D$5:$D$71,"&lt;&gt;"&amp;"NL",$D$5:$D$71,"&lt;&gt;"&amp;"HORS LIGUE",I$5:I$71,"&lt;"&amp;I53)+1),Paramètres!$B$3:$C$56,2,FALSE)*Paramètres!$N$5))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LIGUE")),"",COUNTIFS($D$5:$D$71,"&lt;&gt;"&amp;"",$D$5:$D$71,"&lt;&gt;"&amp;"NL",$D$5:$D$71,"&lt;&gt;"&amp;"HORS LIGUE",K$5:K$71,"&lt;"&amp;K53)+1),Paramètres!$B$3:$C$56,2,FALSE)*Paramètres!$N$6))</f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LIGUE")),"",COUNTIFS($D$5:$D$71,"&lt;&gt;"&amp;"",$D$5:$D$71,"&lt;&gt;"&amp;"NL",$D$5:$D$71,"&lt;&gt;"&amp;"HORS LIGUE",M$5:M$71,"&lt;"&amp;M53)+1),Paramètres!$B$3:$C$56,2,FALSE)*Paramètres!$N$7))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LIGUE")),"",COUNTIFS($D$5:$D$71,"&lt;&gt;"&amp;"",$D$5:$D$71,"&lt;&gt;"&amp;"NL",$D$5:$D$71,"&lt;&gt;"&amp;"HORS LIGUE",O$5:O$71,"&lt;"&amp;O53)+1),Paramètres!$B$3:$C$56,2,FALSE)*Paramètres!$N$8))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LIGUE")),"",COUNTIFS($D$5:$D$71,"&lt;&gt;"&amp;"",$D$5:$D$71,"&lt;&gt;"&amp;"NL",$D$5:$D$71,"&lt;&gt;"&amp;"HORS LIGUE",Q$5:Q$71,"&lt;"&amp;Q53)+1),Paramètres!$B$3:$C$56,2,FALSE)*Paramètres!$N$9))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LIGUE")),"",COUNTIFS($D$5:$D$71,"&lt;&gt;"&amp;"",$D$5:$D$71,"&lt;&gt;"&amp;"NL",$D$5:$D$71,"&lt;&gt;"&amp;"HORS LIGUE",S$5:S$71,"&lt;"&amp;S53)+1),Paramètres!$B$3:$C$56,2,FALSE)*Paramètres!$N$10))</f>
        <v>0</v>
      </c>
      <c r="U53" s="46">
        <v>15</v>
      </c>
      <c r="V53" s="91"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LIGUE")),"",COUNTIFS($D$5:$D$71,"&lt;&gt;"&amp;"",$D$5:$D$71,"&lt;&gt;"&amp;"NL",$D$5:$D$71,"&lt;&gt;"&amp;"HORS LIGUE",W$5:W$71,"&lt;"&amp;W53)+1),Paramètres!$B$3:$C$56,2,FALSE)*Paramètres!$N$12))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LIGUE")),"",COUNTIFS($D$5:$D$71,"&lt;&gt;"&amp;"",$D$5:$D$71,"&lt;&gt;"&amp;"NL",$D$5:$D$71,"&lt;&gt;"&amp;"HORS LIGUE",Y$5:Y$71,"&lt;"&amp;Y53)+1),Paramètres!$B$3:$C$56,2,FALSE)*Paramètres!$N$13))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LIGUE")),"",COUNTIFS($D$5:$D$71,"&lt;&gt;"&amp;"",$D$5:$D$71,"&lt;&gt;"&amp;"NL",$D$5:$D$71,"&lt;&gt;"&amp;"HORS LIGUE",AA$5:AA$71,"&lt;"&amp;AA53)+1),Paramètres!$B$3:$C$56,2,FALSE)*Paramètres!$N$14))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LIGUE")),"",COUNTIFS($D$5:$D$71,"&lt;&gt;"&amp;"",$D$5:$D$71,"&lt;&gt;"&amp;"NL",$D$5:$D$71,"&lt;&gt;"&amp;"HORS LIGUE",AC$5:AC$71,"&lt;"&amp;AC53)+1),Paramètres!$B$3:$C$56,2,FALSE)*Paramètres!$N$15))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LIGUE")),"",COUNTIFS($D$5:$D$71,"&lt;&gt;"&amp;"",$D$5:$D$71,"&lt;&gt;"&amp;"NL",$D$5:$D$71,"&lt;&gt;"&amp;"HORS LIGUE",AE$5:AE$71,"&lt;"&amp;AE53)+1),Paramètres!$B$3:$C$56,2,FALSE)*Paramètres!$N$16))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LIGUE")),"",COUNTIFS($D$5:$D$71,"&lt;&gt;"&amp;"",$D$5:$D$71,"&lt;&gt;"&amp;"NL",$D$5:$D$71,"&lt;&gt;"&amp;"HORS LIGUE",AG$5:AG$71,"&lt;"&amp;AG53)+1),Paramètres!$B$3:$C$56,2,FALSE)*Paramètres!$N$17))</f>
        <v>0</v>
      </c>
      <c r="AI53" s="40">
        <f t="shared" si="0"/>
        <v>0</v>
      </c>
      <c r="AJ53" s="3" t="str">
        <f t="shared" si="1"/>
        <v/>
      </c>
      <c r="AK53" s="5">
        <f t="shared" si="2"/>
        <v>1</v>
      </c>
      <c r="AL53" s="41">
        <f t="shared" si="40"/>
        <v>0</v>
      </c>
      <c r="AM53" s="33" t="str">
        <f t="shared" si="3"/>
        <v/>
      </c>
      <c r="AO53" s="22">
        <f t="shared" si="53"/>
        <v>0</v>
      </c>
      <c r="AP53">
        <f t="shared" si="54"/>
        <v>0</v>
      </c>
      <c r="AQ53">
        <f t="shared" si="55"/>
        <v>0</v>
      </c>
      <c r="AR53">
        <f t="shared" si="56"/>
        <v>0</v>
      </c>
      <c r="AS53">
        <f t="shared" si="57"/>
        <v>0</v>
      </c>
      <c r="AT53">
        <f t="shared" si="58"/>
        <v>0</v>
      </c>
      <c r="AU53">
        <f t="shared" si="59"/>
        <v>0</v>
      </c>
      <c r="AV53">
        <f t="shared" si="60"/>
        <v>0</v>
      </c>
      <c r="AW53">
        <f t="shared" si="61"/>
        <v>0</v>
      </c>
      <c r="AX53">
        <f t="shared" si="62"/>
        <v>0</v>
      </c>
      <c r="AY53">
        <f t="shared" si="63"/>
        <v>0</v>
      </c>
      <c r="AZ53">
        <f t="shared" si="64"/>
        <v>0</v>
      </c>
      <c r="BA53">
        <f t="shared" si="65"/>
        <v>0</v>
      </c>
      <c r="BB53">
        <f t="shared" si="66"/>
        <v>0</v>
      </c>
      <c r="BC53">
        <f t="shared" si="67"/>
        <v>0</v>
      </c>
      <c r="BD53">
        <f t="shared" si="68"/>
        <v>0</v>
      </c>
      <c r="BE53" s="22">
        <f t="shared" ref="BE53:BR53" si="86">BD53+LARGE($AO53:$BC53,BE$4)</f>
        <v>0</v>
      </c>
      <c r="BF53" s="22">
        <f t="shared" si="86"/>
        <v>0</v>
      </c>
      <c r="BG53" s="22">
        <f t="shared" si="86"/>
        <v>0</v>
      </c>
      <c r="BH53" s="22">
        <f t="shared" si="86"/>
        <v>0</v>
      </c>
      <c r="BI53" s="22">
        <f t="shared" si="86"/>
        <v>0</v>
      </c>
      <c r="BJ53" s="22">
        <f t="shared" si="86"/>
        <v>0</v>
      </c>
      <c r="BK53" s="22">
        <f t="shared" si="86"/>
        <v>0</v>
      </c>
      <c r="BL53" s="22">
        <f t="shared" si="86"/>
        <v>0</v>
      </c>
      <c r="BM53" s="22">
        <f t="shared" si="86"/>
        <v>0</v>
      </c>
      <c r="BN53" s="22">
        <f t="shared" si="86"/>
        <v>0</v>
      </c>
      <c r="BO53" s="22">
        <f t="shared" si="86"/>
        <v>0</v>
      </c>
      <c r="BP53" s="22">
        <f t="shared" si="86"/>
        <v>0</v>
      </c>
      <c r="BQ53" s="22">
        <f t="shared" si="86"/>
        <v>0</v>
      </c>
      <c r="BR53" s="22">
        <f t="shared" si="86"/>
        <v>0</v>
      </c>
    </row>
    <row r="54" spans="1:70" ht="16.5">
      <c r="A54" s="14" t="s">
        <v>7</v>
      </c>
      <c r="B54" s="32" t="s">
        <v>821</v>
      </c>
      <c r="C54" s="32" t="s">
        <v>1681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LIGUE")),"",COUNTIFS($D$5:$D$71,"&lt;&gt;"&amp;"",$D$5:$D$71,"&lt;&gt;"&amp;"NL",$D$5:$D$71,"&lt;&gt;"&amp;"HORS LIGUE",E$5:E$71,"&lt;"&amp;E54)+1),Paramètres!$B$3:$C$56,2,FALSE)*Paramètres!$N$3))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LIGUE")),"",COUNTIFS($D$5:$D$71,"&lt;&gt;"&amp;"",$D$5:$D$71,"&lt;&gt;"&amp;"NL",$D$5:$D$71,"&lt;&gt;"&amp;"HORS LIGUE",G$5:G$71,"&lt;"&amp;G54)+1),Paramètres!$B$3:$C$56,2,FALSE)*Paramètres!$N$4))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LIGUE")),"",COUNTIFS($D$5:$D$71,"&lt;&gt;"&amp;"",$D$5:$D$71,"&lt;&gt;"&amp;"NL",$D$5:$D$71,"&lt;&gt;"&amp;"HORS LIGUE",I$5:I$71,"&lt;"&amp;I54)+1),Paramètres!$B$3:$C$56,2,FALSE)*Paramètres!$N$5))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LIGUE")),"",COUNTIFS($D$5:$D$71,"&lt;&gt;"&amp;"",$D$5:$D$71,"&lt;&gt;"&amp;"NL",$D$5:$D$71,"&lt;&gt;"&amp;"HORS LIGUE",K$5:K$71,"&lt;"&amp;K54)+1),Paramètres!$B$3:$C$56,2,FALSE)*Paramètres!$N$6))</f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LIGUE")),"",COUNTIFS($D$5:$D$71,"&lt;&gt;"&amp;"",$D$5:$D$71,"&lt;&gt;"&amp;"NL",$D$5:$D$71,"&lt;&gt;"&amp;"HORS LIGUE",M$5:M$71,"&lt;"&amp;M54)+1),Paramètres!$B$3:$C$56,2,FALSE)*Paramètres!$N$7))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LIGUE")),"",COUNTIFS($D$5:$D$71,"&lt;&gt;"&amp;"",$D$5:$D$71,"&lt;&gt;"&amp;"NL",$D$5:$D$71,"&lt;&gt;"&amp;"HORS LIGUE",O$5:O$71,"&lt;"&amp;O54)+1),Paramètres!$B$3:$C$56,2,FALSE)*Paramètres!$N$8))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LIGUE")),"",COUNTIFS($D$5:$D$71,"&lt;&gt;"&amp;"",$D$5:$D$71,"&lt;&gt;"&amp;"NL",$D$5:$D$71,"&lt;&gt;"&amp;"HORS LIGUE",Q$5:Q$71,"&lt;"&amp;Q54)+1),Paramètres!$B$3:$C$56,2,FALSE)*Paramètres!$N$9))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LIGUE")),"",COUNTIFS($D$5:$D$71,"&lt;&gt;"&amp;"",$D$5:$D$71,"&lt;&gt;"&amp;"NL",$D$5:$D$71,"&lt;&gt;"&amp;"HORS LIGUE",S$5:S$71,"&lt;"&amp;S54)+1),Paramètres!$B$3:$C$56,2,FALSE)*Paramètres!$N$10))</f>
        <v>0</v>
      </c>
      <c r="U54" s="46">
        <v>17</v>
      </c>
      <c r="V54" s="91"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LIGUE")),"",COUNTIFS($D$5:$D$71,"&lt;&gt;"&amp;"",$D$5:$D$71,"&lt;&gt;"&amp;"NL",$D$5:$D$71,"&lt;&gt;"&amp;"HORS LIGUE",W$5:W$71,"&lt;"&amp;W54)+1),Paramètres!$B$3:$C$56,2,FALSE)*Paramètres!$N$12))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LIGUE")),"",COUNTIFS($D$5:$D$71,"&lt;&gt;"&amp;"",$D$5:$D$71,"&lt;&gt;"&amp;"NL",$D$5:$D$71,"&lt;&gt;"&amp;"HORS LIGUE",Y$5:Y$71,"&lt;"&amp;Y54)+1),Paramètres!$B$3:$C$56,2,FALSE)*Paramètres!$N$13))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LIGUE")),"",COUNTIFS($D$5:$D$71,"&lt;&gt;"&amp;"",$D$5:$D$71,"&lt;&gt;"&amp;"NL",$D$5:$D$71,"&lt;&gt;"&amp;"HORS LIGUE",AA$5:AA$71,"&lt;"&amp;AA54)+1),Paramètres!$B$3:$C$56,2,FALSE)*Paramètres!$N$14))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LIGUE")),"",COUNTIFS($D$5:$D$71,"&lt;&gt;"&amp;"",$D$5:$D$71,"&lt;&gt;"&amp;"NL",$D$5:$D$71,"&lt;&gt;"&amp;"HORS LIGUE",AC$5:AC$71,"&lt;"&amp;AC54)+1),Paramètres!$B$3:$C$56,2,FALSE)*Paramètres!$N$15))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LIGUE")),"",COUNTIFS($D$5:$D$71,"&lt;&gt;"&amp;"",$D$5:$D$71,"&lt;&gt;"&amp;"NL",$D$5:$D$71,"&lt;&gt;"&amp;"HORS LIGUE",AE$5:AE$71,"&lt;"&amp;AE54)+1),Paramètres!$B$3:$C$56,2,FALSE)*Paramètres!$N$16))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LIGUE")),"",COUNTIFS($D$5:$D$71,"&lt;&gt;"&amp;"",$D$5:$D$71,"&lt;&gt;"&amp;"NL",$D$5:$D$71,"&lt;&gt;"&amp;"HORS LIGUE",AG$5:AG$71,"&lt;"&amp;AG54)+1),Paramètres!$B$3:$C$56,2,FALSE)*Paramètres!$N$17))</f>
        <v>0</v>
      </c>
      <c r="AI54" s="40">
        <f t="shared" si="0"/>
        <v>0</v>
      </c>
      <c r="AJ54" s="3" t="str">
        <f t="shared" si="1"/>
        <v/>
      </c>
      <c r="AK54" s="5">
        <f t="shared" si="2"/>
        <v>1</v>
      </c>
      <c r="AL54" s="41">
        <f t="shared" si="40"/>
        <v>0</v>
      </c>
      <c r="AM54" s="33" t="str">
        <f t="shared" si="3"/>
        <v/>
      </c>
      <c r="AO54" s="22">
        <f t="shared" si="53"/>
        <v>0</v>
      </c>
      <c r="AP54">
        <f t="shared" si="54"/>
        <v>0</v>
      </c>
      <c r="AQ54">
        <f t="shared" si="55"/>
        <v>0</v>
      </c>
      <c r="AR54">
        <f t="shared" si="56"/>
        <v>0</v>
      </c>
      <c r="AS54">
        <f t="shared" si="57"/>
        <v>0</v>
      </c>
      <c r="AT54">
        <f t="shared" si="58"/>
        <v>0</v>
      </c>
      <c r="AU54">
        <f t="shared" si="59"/>
        <v>0</v>
      </c>
      <c r="AV54">
        <f t="shared" si="60"/>
        <v>0</v>
      </c>
      <c r="AW54">
        <f t="shared" si="61"/>
        <v>0</v>
      </c>
      <c r="AX54">
        <f t="shared" si="62"/>
        <v>0</v>
      </c>
      <c r="AY54">
        <f t="shared" si="63"/>
        <v>0</v>
      </c>
      <c r="AZ54">
        <f t="shared" si="64"/>
        <v>0</v>
      </c>
      <c r="BA54">
        <f t="shared" si="65"/>
        <v>0</v>
      </c>
      <c r="BB54">
        <f t="shared" si="66"/>
        <v>0</v>
      </c>
      <c r="BC54">
        <f t="shared" si="67"/>
        <v>0</v>
      </c>
      <c r="BD54">
        <f t="shared" si="68"/>
        <v>0</v>
      </c>
      <c r="BE54" s="22">
        <f t="shared" ref="BE54:BR54" si="87">BD54+LARGE($AO54:$BC54,BE$4)</f>
        <v>0</v>
      </c>
      <c r="BF54" s="22">
        <f t="shared" si="87"/>
        <v>0</v>
      </c>
      <c r="BG54" s="22">
        <f t="shared" si="87"/>
        <v>0</v>
      </c>
      <c r="BH54" s="22">
        <f t="shared" si="87"/>
        <v>0</v>
      </c>
      <c r="BI54" s="22">
        <f t="shared" si="87"/>
        <v>0</v>
      </c>
      <c r="BJ54" s="22">
        <f t="shared" si="87"/>
        <v>0</v>
      </c>
      <c r="BK54" s="22">
        <f t="shared" si="87"/>
        <v>0</v>
      </c>
      <c r="BL54" s="22">
        <f t="shared" si="87"/>
        <v>0</v>
      </c>
      <c r="BM54" s="22">
        <f t="shared" si="87"/>
        <v>0</v>
      </c>
      <c r="BN54" s="22">
        <f t="shared" si="87"/>
        <v>0</v>
      </c>
      <c r="BO54" s="22">
        <f t="shared" si="87"/>
        <v>0</v>
      </c>
      <c r="BP54" s="22">
        <f t="shared" si="87"/>
        <v>0</v>
      </c>
      <c r="BQ54" s="22">
        <f t="shared" si="87"/>
        <v>0</v>
      </c>
      <c r="BR54" s="22">
        <f t="shared" si="87"/>
        <v>0</v>
      </c>
    </row>
    <row r="55" spans="1:70" ht="16.5">
      <c r="A55" s="14" t="s">
        <v>7</v>
      </c>
      <c r="B55" s="32" t="s">
        <v>1682</v>
      </c>
      <c r="C55" s="32" t="s">
        <v>1683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LIGUE")),"",COUNTIFS($D$5:$D$71,"&lt;&gt;"&amp;"",$D$5:$D$71,"&lt;&gt;"&amp;"NL",$D$5:$D$71,"&lt;&gt;"&amp;"HORS LIGUE",E$5:E$71,"&lt;"&amp;E55)+1),Paramètres!$B$3:$C$56,2,FALSE)*Paramètres!$N$3))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LIGUE")),"",COUNTIFS($D$5:$D$71,"&lt;&gt;"&amp;"",$D$5:$D$71,"&lt;&gt;"&amp;"NL",$D$5:$D$71,"&lt;&gt;"&amp;"HORS LIGUE",G$5:G$71,"&lt;"&amp;G55)+1),Paramètres!$B$3:$C$56,2,FALSE)*Paramètres!$N$4))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LIGUE")),"",COUNTIFS($D$5:$D$71,"&lt;&gt;"&amp;"",$D$5:$D$71,"&lt;&gt;"&amp;"NL",$D$5:$D$71,"&lt;&gt;"&amp;"HORS LIGUE",I$5:I$71,"&lt;"&amp;I55)+1),Paramètres!$B$3:$C$56,2,FALSE)*Paramètres!$N$5))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LIGUE")),"",COUNTIFS($D$5:$D$71,"&lt;&gt;"&amp;"",$D$5:$D$71,"&lt;&gt;"&amp;"NL",$D$5:$D$71,"&lt;&gt;"&amp;"HORS LIGUE",K$5:K$71,"&lt;"&amp;K55)+1),Paramètres!$B$3:$C$56,2,FALSE)*Paramètres!$N$6))</f>
        <v>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LIGUE")),"",COUNTIFS($D$5:$D$71,"&lt;&gt;"&amp;"",$D$5:$D$71,"&lt;&gt;"&amp;"NL",$D$5:$D$71,"&lt;&gt;"&amp;"HORS LIGUE",M$5:M$71,"&lt;"&amp;M55)+1),Paramètres!$B$3:$C$56,2,FALSE)*Paramètres!$N$7))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LIGUE")),"",COUNTIFS($D$5:$D$71,"&lt;&gt;"&amp;"",$D$5:$D$71,"&lt;&gt;"&amp;"NL",$D$5:$D$71,"&lt;&gt;"&amp;"HORS LIGUE",O$5:O$71,"&lt;"&amp;O55)+1),Paramètres!$B$3:$C$56,2,FALSE)*Paramètres!$N$8))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LIGUE")),"",COUNTIFS($D$5:$D$71,"&lt;&gt;"&amp;"",$D$5:$D$71,"&lt;&gt;"&amp;"NL",$D$5:$D$71,"&lt;&gt;"&amp;"HORS LIGUE",Q$5:Q$71,"&lt;"&amp;Q55)+1),Paramètres!$B$3:$C$56,2,FALSE)*Paramètres!$N$9))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LIGUE")),"",COUNTIFS($D$5:$D$71,"&lt;&gt;"&amp;"",$D$5:$D$71,"&lt;&gt;"&amp;"NL",$D$5:$D$71,"&lt;&gt;"&amp;"HORS LIGUE",S$5:S$71,"&lt;"&amp;S55)+1),Paramètres!$B$3:$C$56,2,FALSE)*Paramètres!$N$10))</f>
        <v>0</v>
      </c>
      <c r="U55" s="46">
        <v>19</v>
      </c>
      <c r="V55" s="91"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LIGUE")),"",COUNTIFS($D$5:$D$71,"&lt;&gt;"&amp;"",$D$5:$D$71,"&lt;&gt;"&amp;"NL",$D$5:$D$71,"&lt;&gt;"&amp;"HORS LIGUE",W$5:W$71,"&lt;"&amp;W55)+1),Paramètres!$B$3:$C$56,2,FALSE)*Paramètres!$N$12))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LIGUE")),"",COUNTIFS($D$5:$D$71,"&lt;&gt;"&amp;"",$D$5:$D$71,"&lt;&gt;"&amp;"NL",$D$5:$D$71,"&lt;&gt;"&amp;"HORS LIGUE",Y$5:Y$71,"&lt;"&amp;Y55)+1),Paramètres!$B$3:$C$56,2,FALSE)*Paramètres!$N$13))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LIGUE")),"",COUNTIFS($D$5:$D$71,"&lt;&gt;"&amp;"",$D$5:$D$71,"&lt;&gt;"&amp;"NL",$D$5:$D$71,"&lt;&gt;"&amp;"HORS LIGUE",AA$5:AA$71,"&lt;"&amp;AA55)+1),Paramètres!$B$3:$C$56,2,FALSE)*Paramètres!$N$14))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LIGUE")),"",COUNTIFS($D$5:$D$71,"&lt;&gt;"&amp;"",$D$5:$D$71,"&lt;&gt;"&amp;"NL",$D$5:$D$71,"&lt;&gt;"&amp;"HORS LIGUE",AC$5:AC$71,"&lt;"&amp;AC55)+1),Paramètres!$B$3:$C$56,2,FALSE)*Paramètres!$N$15))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LIGUE")),"",COUNTIFS($D$5:$D$71,"&lt;&gt;"&amp;"",$D$5:$D$71,"&lt;&gt;"&amp;"NL",$D$5:$D$71,"&lt;&gt;"&amp;"HORS LIGUE",AE$5:AE$71,"&lt;"&amp;AE55)+1),Paramètres!$B$3:$C$56,2,FALSE)*Paramètres!$N$16))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LIGUE")),"",COUNTIFS($D$5:$D$71,"&lt;&gt;"&amp;"",$D$5:$D$71,"&lt;&gt;"&amp;"NL",$D$5:$D$71,"&lt;&gt;"&amp;"HORS LIGUE",AG$5:AG$71,"&lt;"&amp;AG55)+1),Paramètres!$B$3:$C$56,2,FALSE)*Paramètres!$N$17))</f>
        <v>0</v>
      </c>
      <c r="AI55" s="40">
        <f t="shared" si="0"/>
        <v>0</v>
      </c>
      <c r="AJ55" s="3" t="str">
        <f t="shared" si="1"/>
        <v/>
      </c>
      <c r="AK55" s="5">
        <f t="shared" si="2"/>
        <v>1</v>
      </c>
      <c r="AL55" s="41">
        <f t="shared" si="40"/>
        <v>0</v>
      </c>
      <c r="AM55" s="33" t="str">
        <f t="shared" si="3"/>
        <v/>
      </c>
      <c r="AO55" s="22">
        <f t="shared" si="53"/>
        <v>0</v>
      </c>
      <c r="AP55">
        <f t="shared" si="54"/>
        <v>0</v>
      </c>
      <c r="AQ55">
        <f t="shared" si="55"/>
        <v>0</v>
      </c>
      <c r="AR55">
        <f t="shared" si="56"/>
        <v>0</v>
      </c>
      <c r="AS55">
        <f t="shared" si="57"/>
        <v>0</v>
      </c>
      <c r="AT55">
        <f t="shared" si="58"/>
        <v>0</v>
      </c>
      <c r="AU55">
        <f t="shared" si="59"/>
        <v>0</v>
      </c>
      <c r="AV55">
        <f t="shared" si="60"/>
        <v>0</v>
      </c>
      <c r="AW55">
        <f t="shared" si="61"/>
        <v>0</v>
      </c>
      <c r="AX55">
        <f t="shared" si="62"/>
        <v>0</v>
      </c>
      <c r="AY55">
        <f t="shared" si="63"/>
        <v>0</v>
      </c>
      <c r="AZ55">
        <f t="shared" si="64"/>
        <v>0</v>
      </c>
      <c r="BA55">
        <f t="shared" si="65"/>
        <v>0</v>
      </c>
      <c r="BB55">
        <f t="shared" si="66"/>
        <v>0</v>
      </c>
      <c r="BC55">
        <f t="shared" si="67"/>
        <v>0</v>
      </c>
      <c r="BD55">
        <f t="shared" si="68"/>
        <v>0</v>
      </c>
      <c r="BE55" s="22">
        <f t="shared" ref="BE55:BR55" si="88">BD55+LARGE($AO55:$BC55,BE$4)</f>
        <v>0</v>
      </c>
      <c r="BF55" s="22">
        <f t="shared" si="88"/>
        <v>0</v>
      </c>
      <c r="BG55" s="22">
        <f t="shared" si="88"/>
        <v>0</v>
      </c>
      <c r="BH55" s="22">
        <f t="shared" si="88"/>
        <v>0</v>
      </c>
      <c r="BI55" s="22">
        <f t="shared" si="88"/>
        <v>0</v>
      </c>
      <c r="BJ55" s="22">
        <f t="shared" si="88"/>
        <v>0</v>
      </c>
      <c r="BK55" s="22">
        <f t="shared" si="88"/>
        <v>0</v>
      </c>
      <c r="BL55" s="22">
        <f t="shared" si="88"/>
        <v>0</v>
      </c>
      <c r="BM55" s="22">
        <f t="shared" si="88"/>
        <v>0</v>
      </c>
      <c r="BN55" s="22">
        <f t="shared" si="88"/>
        <v>0</v>
      </c>
      <c r="BO55" s="22">
        <f t="shared" si="88"/>
        <v>0</v>
      </c>
      <c r="BP55" s="22">
        <f t="shared" si="88"/>
        <v>0</v>
      </c>
      <c r="BQ55" s="22">
        <f t="shared" si="88"/>
        <v>0</v>
      </c>
      <c r="BR55" s="22">
        <f t="shared" si="88"/>
        <v>0</v>
      </c>
    </row>
    <row r="56" spans="1:70" ht="16.5">
      <c r="A56" s="14" t="s">
        <v>7</v>
      </c>
      <c r="B56" s="32" t="s">
        <v>1419</v>
      </c>
      <c r="C56" s="32" t="s">
        <v>1669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LIGUE")),"",COUNTIFS($D$5:$D$71,"&lt;&gt;"&amp;"",$D$5:$D$71,"&lt;&gt;"&amp;"NL",$D$5:$D$71,"&lt;&gt;"&amp;"HORS LIGUE",E$5:E$71,"&lt;"&amp;E56)+1),Paramètres!$B$3:$C$56,2,FALSE)*Paramètres!$N$3))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LIGUE")),"",COUNTIFS($D$5:$D$71,"&lt;&gt;"&amp;"",$D$5:$D$71,"&lt;&gt;"&amp;"NL",$D$5:$D$71,"&lt;&gt;"&amp;"HORS LIGUE",G$5:G$71,"&lt;"&amp;G56)+1),Paramètres!$B$3:$C$56,2,FALSE)*Paramètres!$N$4))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LIGUE")),"",COUNTIFS($D$5:$D$71,"&lt;&gt;"&amp;"",$D$5:$D$71,"&lt;&gt;"&amp;"NL",$D$5:$D$71,"&lt;&gt;"&amp;"HORS LIGUE",I$5:I$71,"&lt;"&amp;I56)+1),Paramètres!$B$3:$C$56,2,FALSE)*Paramètres!$N$5))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LIGUE")),"",COUNTIFS($D$5:$D$71,"&lt;&gt;"&amp;"",$D$5:$D$71,"&lt;&gt;"&amp;"NL",$D$5:$D$71,"&lt;&gt;"&amp;"HORS LIGUE",K$5:K$71,"&lt;"&amp;K56)+1),Paramètres!$B$3:$C$56,2,FALSE)*Paramètres!$N$6))</f>
        <v>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LIGUE")),"",COUNTIFS($D$5:$D$71,"&lt;&gt;"&amp;"",$D$5:$D$71,"&lt;&gt;"&amp;"NL",$D$5:$D$71,"&lt;&gt;"&amp;"HORS LIGUE",M$5:M$71,"&lt;"&amp;M56)+1),Paramètres!$B$3:$C$56,2,FALSE)*Paramètres!$N$7))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LIGUE")),"",COUNTIFS($D$5:$D$71,"&lt;&gt;"&amp;"",$D$5:$D$71,"&lt;&gt;"&amp;"NL",$D$5:$D$71,"&lt;&gt;"&amp;"HORS LIGUE",O$5:O$71,"&lt;"&amp;O56)+1),Paramètres!$B$3:$C$56,2,FALSE)*Paramètres!$N$8))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LIGUE")),"",COUNTIFS($D$5:$D$71,"&lt;&gt;"&amp;"",$D$5:$D$71,"&lt;&gt;"&amp;"NL",$D$5:$D$71,"&lt;&gt;"&amp;"HORS LIGUE",Q$5:Q$71,"&lt;"&amp;Q56)+1),Paramètres!$B$3:$C$56,2,FALSE)*Paramètres!$N$9))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LIGUE")),"",COUNTIFS($D$5:$D$71,"&lt;&gt;"&amp;"",$D$5:$D$71,"&lt;&gt;"&amp;"NL",$D$5:$D$71,"&lt;&gt;"&amp;"HORS LIGUE",S$5:S$71,"&lt;"&amp;S56)+1),Paramètres!$B$3:$C$56,2,FALSE)*Paramètres!$N$10))</f>
        <v>0</v>
      </c>
      <c r="U56" s="46">
        <v>20</v>
      </c>
      <c r="V56" s="91"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LIGUE")),"",COUNTIFS($D$5:$D$71,"&lt;&gt;"&amp;"",$D$5:$D$71,"&lt;&gt;"&amp;"NL",$D$5:$D$71,"&lt;&gt;"&amp;"HORS LIGUE",W$5:W$71,"&lt;"&amp;W56)+1),Paramètres!$B$3:$C$56,2,FALSE)*Paramètres!$N$12))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LIGUE")),"",COUNTIFS($D$5:$D$71,"&lt;&gt;"&amp;"",$D$5:$D$71,"&lt;&gt;"&amp;"NL",$D$5:$D$71,"&lt;&gt;"&amp;"HORS LIGUE",Y$5:Y$71,"&lt;"&amp;Y56)+1),Paramètres!$B$3:$C$56,2,FALSE)*Paramètres!$N$13))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LIGUE")),"",COUNTIFS($D$5:$D$71,"&lt;&gt;"&amp;"",$D$5:$D$71,"&lt;&gt;"&amp;"NL",$D$5:$D$71,"&lt;&gt;"&amp;"HORS LIGUE",AA$5:AA$71,"&lt;"&amp;AA56)+1),Paramètres!$B$3:$C$56,2,FALSE)*Paramètres!$N$14))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LIGUE")),"",COUNTIFS($D$5:$D$71,"&lt;&gt;"&amp;"",$D$5:$D$71,"&lt;&gt;"&amp;"NL",$D$5:$D$71,"&lt;&gt;"&amp;"HORS LIGUE",AC$5:AC$71,"&lt;"&amp;AC56)+1),Paramètres!$B$3:$C$56,2,FALSE)*Paramètres!$N$15))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LIGUE")),"",COUNTIFS($D$5:$D$71,"&lt;&gt;"&amp;"",$D$5:$D$71,"&lt;&gt;"&amp;"NL",$D$5:$D$71,"&lt;&gt;"&amp;"HORS LIGUE",AE$5:AE$71,"&lt;"&amp;AE56)+1),Paramètres!$B$3:$C$56,2,FALSE)*Paramètres!$N$16))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LIGUE")),"",COUNTIFS($D$5:$D$71,"&lt;&gt;"&amp;"",$D$5:$D$71,"&lt;&gt;"&amp;"NL",$D$5:$D$71,"&lt;&gt;"&amp;"HORS LIGUE",AG$5:AG$71,"&lt;"&amp;AG56)+1),Paramètres!$B$3:$C$56,2,FALSE)*Paramètres!$N$17))</f>
        <v>0</v>
      </c>
      <c r="AI56" s="40">
        <f t="shared" si="0"/>
        <v>0</v>
      </c>
      <c r="AJ56" s="3" t="str">
        <f t="shared" si="1"/>
        <v/>
      </c>
      <c r="AK56" s="5">
        <f t="shared" si="2"/>
        <v>1</v>
      </c>
      <c r="AL56" s="41">
        <f t="shared" si="40"/>
        <v>0</v>
      </c>
      <c r="AM56" s="33" t="str">
        <f t="shared" si="3"/>
        <v/>
      </c>
      <c r="AO56" s="22">
        <f t="shared" si="53"/>
        <v>0</v>
      </c>
      <c r="AP56">
        <f t="shared" si="54"/>
        <v>0</v>
      </c>
      <c r="AQ56">
        <f t="shared" si="55"/>
        <v>0</v>
      </c>
      <c r="AR56">
        <f t="shared" si="56"/>
        <v>0</v>
      </c>
      <c r="AS56">
        <f t="shared" si="57"/>
        <v>0</v>
      </c>
      <c r="AT56">
        <f t="shared" si="58"/>
        <v>0</v>
      </c>
      <c r="AU56">
        <f t="shared" si="59"/>
        <v>0</v>
      </c>
      <c r="AV56">
        <f t="shared" si="60"/>
        <v>0</v>
      </c>
      <c r="AW56">
        <f t="shared" si="61"/>
        <v>0</v>
      </c>
      <c r="AX56">
        <f t="shared" si="62"/>
        <v>0</v>
      </c>
      <c r="AY56">
        <f t="shared" si="63"/>
        <v>0</v>
      </c>
      <c r="AZ56">
        <f t="shared" si="64"/>
        <v>0</v>
      </c>
      <c r="BA56">
        <f t="shared" si="65"/>
        <v>0</v>
      </c>
      <c r="BB56">
        <f t="shared" si="66"/>
        <v>0</v>
      </c>
      <c r="BC56">
        <f t="shared" si="67"/>
        <v>0</v>
      </c>
      <c r="BD56">
        <f t="shared" si="68"/>
        <v>0</v>
      </c>
      <c r="BE56" s="22">
        <f t="shared" ref="BE56:BR56" si="89">BD56+LARGE($AO56:$BC56,BE$4)</f>
        <v>0</v>
      </c>
      <c r="BF56" s="22">
        <f t="shared" si="89"/>
        <v>0</v>
      </c>
      <c r="BG56" s="22">
        <f t="shared" si="89"/>
        <v>0</v>
      </c>
      <c r="BH56" s="22">
        <f t="shared" si="89"/>
        <v>0</v>
      </c>
      <c r="BI56" s="22">
        <f t="shared" si="89"/>
        <v>0</v>
      </c>
      <c r="BJ56" s="22">
        <f t="shared" si="89"/>
        <v>0</v>
      </c>
      <c r="BK56" s="22">
        <f t="shared" si="89"/>
        <v>0</v>
      </c>
      <c r="BL56" s="22">
        <f t="shared" si="89"/>
        <v>0</v>
      </c>
      <c r="BM56" s="22">
        <f t="shared" si="89"/>
        <v>0</v>
      </c>
      <c r="BN56" s="22">
        <f t="shared" si="89"/>
        <v>0</v>
      </c>
      <c r="BO56" s="22">
        <f t="shared" si="89"/>
        <v>0</v>
      </c>
      <c r="BP56" s="22">
        <f t="shared" si="89"/>
        <v>0</v>
      </c>
      <c r="BQ56" s="22">
        <f t="shared" si="89"/>
        <v>0</v>
      </c>
      <c r="BR56" s="22">
        <f t="shared" si="89"/>
        <v>0</v>
      </c>
    </row>
    <row r="57" spans="1:70" ht="16.5">
      <c r="A57" s="14" t="s">
        <v>724</v>
      </c>
      <c r="B57" s="32" t="s">
        <v>228</v>
      </c>
      <c r="C57" s="32" t="s">
        <v>1684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LIGUE")),"",COUNTIFS($D$5:$D$71,"&lt;&gt;"&amp;"",$D$5:$D$71,"&lt;&gt;"&amp;"NL",$D$5:$D$71,"&lt;&gt;"&amp;"HORS LIGUE",E$5:E$71,"&lt;"&amp;E57)+1),Paramètres!$B$3:$C$56,2,FALSE)*Paramètres!$N$3))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LIGUE")),"",COUNTIFS($D$5:$D$71,"&lt;&gt;"&amp;"",$D$5:$D$71,"&lt;&gt;"&amp;"NL",$D$5:$D$71,"&lt;&gt;"&amp;"HORS LIGUE",G$5:G$71,"&lt;"&amp;G57)+1),Paramètres!$B$3:$C$56,2,FALSE)*Paramètres!$N$4))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LIGUE")),"",COUNTIFS($D$5:$D$71,"&lt;&gt;"&amp;"",$D$5:$D$71,"&lt;&gt;"&amp;"NL",$D$5:$D$71,"&lt;&gt;"&amp;"HORS LIGUE",I$5:I$71,"&lt;"&amp;I57)+1),Paramètres!$B$3:$C$56,2,FALSE)*Paramètres!$N$5))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LIGUE")),"",COUNTIFS($D$5:$D$71,"&lt;&gt;"&amp;"",$D$5:$D$71,"&lt;&gt;"&amp;"NL",$D$5:$D$71,"&lt;&gt;"&amp;"HORS LIGUE",K$5:K$71,"&lt;"&amp;K57)+1),Paramètres!$B$3:$C$56,2,FALSE)*Paramètres!$N$6))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LIGUE")),"",COUNTIFS($D$5:$D$71,"&lt;&gt;"&amp;"",$D$5:$D$71,"&lt;&gt;"&amp;"NL",$D$5:$D$71,"&lt;&gt;"&amp;"HORS LIGUE",M$5:M$71,"&lt;"&amp;M57)+1),Paramètres!$B$3:$C$56,2,FALSE)*Paramètres!$N$7))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LIGUE")),"",COUNTIFS($D$5:$D$71,"&lt;&gt;"&amp;"",$D$5:$D$71,"&lt;&gt;"&amp;"NL",$D$5:$D$71,"&lt;&gt;"&amp;"HORS LIGUE",O$5:O$71,"&lt;"&amp;O57)+1),Paramètres!$B$3:$C$56,2,FALSE)*Paramètres!$N$8))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LIGUE")),"",COUNTIFS($D$5:$D$71,"&lt;&gt;"&amp;"",$D$5:$D$71,"&lt;&gt;"&amp;"NL",$D$5:$D$71,"&lt;&gt;"&amp;"HORS LIGUE",Q$5:Q$71,"&lt;"&amp;Q57)+1),Paramètres!$B$3:$C$56,2,FALSE)*Paramètres!$N$9))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LIGUE")),"",COUNTIFS($D$5:$D$71,"&lt;&gt;"&amp;"",$D$5:$D$71,"&lt;&gt;"&amp;"NL",$D$5:$D$71,"&lt;&gt;"&amp;"HORS LIGUE",S$5:S$71,"&lt;"&amp;S57)+1),Paramètres!$B$3:$C$56,2,FALSE)*Paramètres!$N$10))</f>
        <v>0</v>
      </c>
      <c r="U57" s="46">
        <v>22</v>
      </c>
      <c r="V57" s="91"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LIGUE")),"",COUNTIFS($D$5:$D$71,"&lt;&gt;"&amp;"",$D$5:$D$71,"&lt;&gt;"&amp;"NL",$D$5:$D$71,"&lt;&gt;"&amp;"HORS LIGUE",W$5:W$71,"&lt;"&amp;W57)+1),Paramètres!$B$3:$C$56,2,FALSE)*Paramètres!$N$12))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LIGUE")),"",COUNTIFS($D$5:$D$71,"&lt;&gt;"&amp;"",$D$5:$D$71,"&lt;&gt;"&amp;"NL",$D$5:$D$71,"&lt;&gt;"&amp;"HORS LIGUE",Y$5:Y$71,"&lt;"&amp;Y57)+1),Paramètres!$B$3:$C$56,2,FALSE)*Paramètres!$N$13))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LIGUE")),"",COUNTIFS($D$5:$D$71,"&lt;&gt;"&amp;"",$D$5:$D$71,"&lt;&gt;"&amp;"NL",$D$5:$D$71,"&lt;&gt;"&amp;"HORS LIGUE",AA$5:AA$71,"&lt;"&amp;AA57)+1),Paramètres!$B$3:$C$56,2,FALSE)*Paramètres!$N$14))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LIGUE")),"",COUNTIFS($D$5:$D$71,"&lt;&gt;"&amp;"",$D$5:$D$71,"&lt;&gt;"&amp;"NL",$D$5:$D$71,"&lt;&gt;"&amp;"HORS LIGUE",AC$5:AC$71,"&lt;"&amp;AC57)+1),Paramètres!$B$3:$C$56,2,FALSE)*Paramètres!$N$15))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LIGUE")),"",COUNTIFS($D$5:$D$71,"&lt;&gt;"&amp;"",$D$5:$D$71,"&lt;&gt;"&amp;"NL",$D$5:$D$71,"&lt;&gt;"&amp;"HORS LIGUE",AE$5:AE$71,"&lt;"&amp;AE57)+1),Paramètres!$B$3:$C$56,2,FALSE)*Paramètres!$N$16))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LIGUE")),"",COUNTIFS($D$5:$D$71,"&lt;&gt;"&amp;"",$D$5:$D$71,"&lt;&gt;"&amp;"NL",$D$5:$D$71,"&lt;&gt;"&amp;"HORS LIGUE",AG$5:AG$71,"&lt;"&amp;AG57)+1),Paramètres!$B$3:$C$56,2,FALSE)*Paramètres!$N$17))</f>
        <v>0</v>
      </c>
      <c r="AI57" s="40">
        <f t="shared" si="0"/>
        <v>0</v>
      </c>
      <c r="AJ57" s="3" t="str">
        <f t="shared" si="1"/>
        <v/>
      </c>
      <c r="AK57" s="5">
        <f t="shared" si="2"/>
        <v>1</v>
      </c>
      <c r="AL57" s="41">
        <f t="shared" si="40"/>
        <v>0</v>
      </c>
      <c r="AM57" s="33" t="str">
        <f t="shared" si="3"/>
        <v/>
      </c>
      <c r="AO57" s="22">
        <f t="shared" si="53"/>
        <v>0</v>
      </c>
      <c r="AP57">
        <f t="shared" si="54"/>
        <v>0</v>
      </c>
      <c r="AQ57">
        <f t="shared" si="55"/>
        <v>0</v>
      </c>
      <c r="AR57">
        <f t="shared" si="56"/>
        <v>0</v>
      </c>
      <c r="AS57">
        <f t="shared" si="57"/>
        <v>0</v>
      </c>
      <c r="AT57">
        <f t="shared" si="58"/>
        <v>0</v>
      </c>
      <c r="AU57">
        <f t="shared" si="59"/>
        <v>0</v>
      </c>
      <c r="AV57">
        <f t="shared" si="60"/>
        <v>0</v>
      </c>
      <c r="AW57">
        <f t="shared" si="61"/>
        <v>0</v>
      </c>
      <c r="AX57">
        <f t="shared" si="62"/>
        <v>0</v>
      </c>
      <c r="AY57">
        <f t="shared" si="63"/>
        <v>0</v>
      </c>
      <c r="AZ57">
        <f t="shared" si="64"/>
        <v>0</v>
      </c>
      <c r="BA57">
        <f t="shared" si="65"/>
        <v>0</v>
      </c>
      <c r="BB57">
        <f t="shared" si="66"/>
        <v>0</v>
      </c>
      <c r="BC57">
        <f t="shared" si="67"/>
        <v>0</v>
      </c>
      <c r="BD57">
        <f t="shared" si="68"/>
        <v>0</v>
      </c>
      <c r="BE57" s="22">
        <f t="shared" ref="BE57:BR57" si="90">BD57+LARGE($AO57:$BC57,BE$4)</f>
        <v>0</v>
      </c>
      <c r="BF57" s="22">
        <f t="shared" si="90"/>
        <v>0</v>
      </c>
      <c r="BG57" s="22">
        <f t="shared" si="90"/>
        <v>0</v>
      </c>
      <c r="BH57" s="22">
        <f t="shared" si="90"/>
        <v>0</v>
      </c>
      <c r="BI57" s="22">
        <f t="shared" si="90"/>
        <v>0</v>
      </c>
      <c r="BJ57" s="22">
        <f t="shared" si="90"/>
        <v>0</v>
      </c>
      <c r="BK57" s="22">
        <f t="shared" si="90"/>
        <v>0</v>
      </c>
      <c r="BL57" s="22">
        <f t="shared" si="90"/>
        <v>0</v>
      </c>
      <c r="BM57" s="22">
        <f t="shared" si="90"/>
        <v>0</v>
      </c>
      <c r="BN57" s="22">
        <f t="shared" si="90"/>
        <v>0</v>
      </c>
      <c r="BO57" s="22">
        <f t="shared" si="90"/>
        <v>0</v>
      </c>
      <c r="BP57" s="22">
        <f t="shared" si="90"/>
        <v>0</v>
      </c>
      <c r="BQ57" s="22">
        <f t="shared" si="90"/>
        <v>0</v>
      </c>
      <c r="BR57" s="22">
        <f t="shared" si="90"/>
        <v>0</v>
      </c>
    </row>
    <row r="58" spans="1:70" ht="16.5">
      <c r="A58" s="14" t="s">
        <v>724</v>
      </c>
      <c r="B58" s="32" t="s">
        <v>1422</v>
      </c>
      <c r="C58" s="32" t="s">
        <v>1573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LIGUE")),"",COUNTIFS($D$5:$D$71,"&lt;&gt;"&amp;"",$D$5:$D$71,"&lt;&gt;"&amp;"NL",$D$5:$D$71,"&lt;&gt;"&amp;"HORS LIGUE",E$5:E$71,"&lt;"&amp;E58)+1),Paramètres!$B$3:$C$56,2,FALSE)*Paramètres!$N$3))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LIGUE")),"",COUNTIFS($D$5:$D$71,"&lt;&gt;"&amp;"",$D$5:$D$71,"&lt;&gt;"&amp;"NL",$D$5:$D$71,"&lt;&gt;"&amp;"HORS LIGUE",G$5:G$71,"&lt;"&amp;G58)+1),Paramètres!$B$3:$C$56,2,FALSE)*Paramètres!$N$4))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LIGUE")),"",COUNTIFS($D$5:$D$71,"&lt;&gt;"&amp;"",$D$5:$D$71,"&lt;&gt;"&amp;"NL",$D$5:$D$71,"&lt;&gt;"&amp;"HORS LIGUE",I$5:I$71,"&lt;"&amp;I58)+1),Paramètres!$B$3:$C$56,2,FALSE)*Paramètres!$N$5))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LIGUE")),"",COUNTIFS($D$5:$D$71,"&lt;&gt;"&amp;"",$D$5:$D$71,"&lt;&gt;"&amp;"NL",$D$5:$D$71,"&lt;&gt;"&amp;"HORS LIGUE",K$5:K$71,"&lt;"&amp;K58)+1),Paramètres!$B$3:$C$56,2,FALSE)*Paramètres!$N$6))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LIGUE")),"",COUNTIFS($D$5:$D$71,"&lt;&gt;"&amp;"",$D$5:$D$71,"&lt;&gt;"&amp;"NL",$D$5:$D$71,"&lt;&gt;"&amp;"HORS LIGUE",M$5:M$71,"&lt;"&amp;M58)+1),Paramètres!$B$3:$C$56,2,FALSE)*Paramètres!$N$7))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LIGUE")),"",COUNTIFS($D$5:$D$71,"&lt;&gt;"&amp;"",$D$5:$D$71,"&lt;&gt;"&amp;"NL",$D$5:$D$71,"&lt;&gt;"&amp;"HORS LIGUE",O$5:O$71,"&lt;"&amp;O58)+1),Paramètres!$B$3:$C$56,2,FALSE)*Paramètres!$N$8))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LIGUE")),"",COUNTIFS($D$5:$D$71,"&lt;&gt;"&amp;"",$D$5:$D$71,"&lt;&gt;"&amp;"NL",$D$5:$D$71,"&lt;&gt;"&amp;"HORS LIGUE",Q$5:Q$71,"&lt;"&amp;Q58)+1),Paramètres!$B$3:$C$56,2,FALSE)*Paramètres!$N$9))</f>
        <v>0</v>
      </c>
      <c r="S58" s="46">
        <v>11</v>
      </c>
      <c r="T58" s="91"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LIGUE")),"",COUNTIFS($D$5:$D$71,"&lt;&gt;"&amp;"",$D$5:$D$71,"&lt;&gt;"&amp;"NL",$D$5:$D$71,"&lt;&gt;"&amp;"HORS LIGUE",U$5:U$71,"&lt;"&amp;U58)+1),Paramètres!$B$3:$C$56,2,FALSE)*Paramètres!$N$11))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LIGUE")),"",COUNTIFS($D$5:$D$71,"&lt;&gt;"&amp;"",$D$5:$D$71,"&lt;&gt;"&amp;"NL",$D$5:$D$71,"&lt;&gt;"&amp;"HORS LIGUE",W$5:W$71,"&lt;"&amp;W58)+1),Paramètres!$B$3:$C$56,2,FALSE)*Paramètres!$N$12))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LIGUE")),"",COUNTIFS($D$5:$D$71,"&lt;&gt;"&amp;"",$D$5:$D$71,"&lt;&gt;"&amp;"NL",$D$5:$D$71,"&lt;&gt;"&amp;"HORS LIGUE",Y$5:Y$71,"&lt;"&amp;Y58)+1),Paramètres!$B$3:$C$56,2,FALSE)*Paramètres!$N$13))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LIGUE")),"",COUNTIFS($D$5:$D$71,"&lt;&gt;"&amp;"",$D$5:$D$71,"&lt;&gt;"&amp;"NL",$D$5:$D$71,"&lt;&gt;"&amp;"HORS LIGUE",AA$5:AA$71,"&lt;"&amp;AA58)+1),Paramètres!$B$3:$C$56,2,FALSE)*Paramètres!$N$14))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LIGUE")),"",COUNTIFS($D$5:$D$71,"&lt;&gt;"&amp;"",$D$5:$D$71,"&lt;&gt;"&amp;"NL",$D$5:$D$71,"&lt;&gt;"&amp;"HORS LIGUE",AC$5:AC$71,"&lt;"&amp;AC58)+1),Paramètres!$B$3:$C$56,2,FALSE)*Paramètres!$N$15))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LIGUE")),"",COUNTIFS($D$5:$D$71,"&lt;&gt;"&amp;"",$D$5:$D$71,"&lt;&gt;"&amp;"NL",$D$5:$D$71,"&lt;&gt;"&amp;"HORS LIGUE",AE$5:AE$71,"&lt;"&amp;AE58)+1),Paramètres!$B$3:$C$56,2,FALSE)*Paramètres!$N$16))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LIGUE")),"",COUNTIFS($D$5:$D$71,"&lt;&gt;"&amp;"",$D$5:$D$71,"&lt;&gt;"&amp;"NL",$D$5:$D$71,"&lt;&gt;"&amp;"HORS LIGUE",AG$5:AG$71,"&lt;"&amp;AG58)+1),Paramètres!$B$3:$C$56,2,FALSE)*Paramètres!$N$17))</f>
        <v>0</v>
      </c>
      <c r="AI58" s="40">
        <f t="shared" si="0"/>
        <v>0</v>
      </c>
      <c r="AJ58" s="3" t="str">
        <f t="shared" si="1"/>
        <v/>
      </c>
      <c r="AK58" s="5">
        <f t="shared" si="2"/>
        <v>1</v>
      </c>
      <c r="AL58" s="41">
        <f t="shared" si="40"/>
        <v>0</v>
      </c>
      <c r="AM58" s="33" t="str">
        <f t="shared" si="3"/>
        <v/>
      </c>
      <c r="AO58" s="22">
        <f t="shared" si="53"/>
        <v>0</v>
      </c>
      <c r="AP58">
        <f t="shared" si="54"/>
        <v>0</v>
      </c>
      <c r="AQ58">
        <f t="shared" si="55"/>
        <v>0</v>
      </c>
      <c r="AR58">
        <f t="shared" si="56"/>
        <v>0</v>
      </c>
      <c r="AS58">
        <f t="shared" si="57"/>
        <v>0</v>
      </c>
      <c r="AT58">
        <f t="shared" si="58"/>
        <v>0</v>
      </c>
      <c r="AU58">
        <f t="shared" si="59"/>
        <v>0</v>
      </c>
      <c r="AV58">
        <f t="shared" si="60"/>
        <v>0</v>
      </c>
      <c r="AW58">
        <f t="shared" si="61"/>
        <v>0</v>
      </c>
      <c r="AX58">
        <f t="shared" si="62"/>
        <v>0</v>
      </c>
      <c r="AY58">
        <f t="shared" si="63"/>
        <v>0</v>
      </c>
      <c r="AZ58">
        <f t="shared" si="64"/>
        <v>0</v>
      </c>
      <c r="BA58">
        <f t="shared" si="65"/>
        <v>0</v>
      </c>
      <c r="BB58">
        <f t="shared" si="66"/>
        <v>0</v>
      </c>
      <c r="BC58">
        <f t="shared" si="67"/>
        <v>0</v>
      </c>
      <c r="BD58">
        <f t="shared" si="68"/>
        <v>0</v>
      </c>
      <c r="BE58" s="22">
        <f t="shared" ref="BE58:BR58" si="91">BD58+LARGE($AO58:$BC58,BE$4)</f>
        <v>0</v>
      </c>
      <c r="BF58" s="22">
        <f t="shared" si="91"/>
        <v>0</v>
      </c>
      <c r="BG58" s="22">
        <f t="shared" si="91"/>
        <v>0</v>
      </c>
      <c r="BH58" s="22">
        <f t="shared" si="91"/>
        <v>0</v>
      </c>
      <c r="BI58" s="22">
        <f t="shared" si="91"/>
        <v>0</v>
      </c>
      <c r="BJ58" s="22">
        <f t="shared" si="91"/>
        <v>0</v>
      </c>
      <c r="BK58" s="22">
        <f t="shared" si="91"/>
        <v>0</v>
      </c>
      <c r="BL58" s="22">
        <f t="shared" si="91"/>
        <v>0</v>
      </c>
      <c r="BM58" s="22">
        <f t="shared" si="91"/>
        <v>0</v>
      </c>
      <c r="BN58" s="22">
        <f t="shared" si="91"/>
        <v>0</v>
      </c>
      <c r="BO58" s="22">
        <f t="shared" si="91"/>
        <v>0</v>
      </c>
      <c r="BP58" s="22">
        <f t="shared" si="91"/>
        <v>0</v>
      </c>
      <c r="BQ58" s="22">
        <f t="shared" si="91"/>
        <v>0</v>
      </c>
      <c r="BR58" s="22">
        <f t="shared" si="91"/>
        <v>0</v>
      </c>
    </row>
    <row r="59" spans="1:70" ht="16.5">
      <c r="A59" s="14" t="s">
        <v>7</v>
      </c>
      <c r="B59" s="32" t="s">
        <v>1537</v>
      </c>
      <c r="C59" s="32" t="s">
        <v>1536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LIGUE")),"",COUNTIFS($D$5:$D$71,"&lt;&gt;"&amp;"",$D$5:$D$71,"&lt;&gt;"&amp;"NL",$D$5:$D$71,"&lt;&gt;"&amp;"HORS LIGUE",E$5:E$71,"&lt;"&amp;E59)+1),Paramètres!$B$3:$C$56,2,FALSE)*Paramètres!$N$3))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LIGUE")),"",COUNTIFS($D$5:$D$71,"&lt;&gt;"&amp;"",$D$5:$D$71,"&lt;&gt;"&amp;"NL",$D$5:$D$71,"&lt;&gt;"&amp;"HORS LIGUE",G$5:G$71,"&lt;"&amp;G59)+1),Paramètres!$B$3:$C$56,2,FALSE)*Paramètres!$N$4))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LIGUE")),"",COUNTIFS($D$5:$D$71,"&lt;&gt;"&amp;"",$D$5:$D$71,"&lt;&gt;"&amp;"NL",$D$5:$D$71,"&lt;&gt;"&amp;"HORS LIGUE",I$5:I$71,"&lt;"&amp;I59)+1),Paramètres!$B$3:$C$56,2,FALSE)*Paramètres!$N$5))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LIGUE")),"",COUNTIFS($D$5:$D$71,"&lt;&gt;"&amp;"",$D$5:$D$71,"&lt;&gt;"&amp;"NL",$D$5:$D$71,"&lt;&gt;"&amp;"HORS LIGUE",K$5:K$71,"&lt;"&amp;K59)+1),Paramètres!$B$3:$C$56,2,FALSE)*Paramètres!$N$6))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LIGUE")),"",COUNTIFS($D$5:$D$71,"&lt;&gt;"&amp;"",$D$5:$D$71,"&lt;&gt;"&amp;"NL",$D$5:$D$71,"&lt;&gt;"&amp;"HORS LIGUE",M$5:M$71,"&lt;"&amp;M59)+1),Paramètres!$B$3:$C$56,2,FALSE)*Paramètres!$N$7))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LIGUE")),"",COUNTIFS($D$5:$D$71,"&lt;&gt;"&amp;"",$D$5:$D$71,"&lt;&gt;"&amp;"NL",$D$5:$D$71,"&lt;&gt;"&amp;"HORS LIGUE",O$5:O$71,"&lt;"&amp;O59)+1),Paramètres!$B$3:$C$56,2,FALSE)*Paramètres!$N$8))</f>
        <v>0</v>
      </c>
      <c r="Q59" s="46">
        <v>17</v>
      </c>
      <c r="R59" s="91"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LIGUE")),"",COUNTIFS($D$5:$D$71,"&lt;&gt;"&amp;"",$D$5:$D$71,"&lt;&gt;"&amp;"NL",$D$5:$D$71,"&lt;&gt;"&amp;"HORS LIGUE",S$5:S$71,"&lt;"&amp;S59)+1),Paramètres!$B$3:$C$56,2,FALSE)*Paramètres!$N$10))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LIGUE")),"",COUNTIFS($D$5:$D$71,"&lt;&gt;"&amp;"",$D$5:$D$71,"&lt;&gt;"&amp;"NL",$D$5:$D$71,"&lt;&gt;"&amp;"HORS LIGUE",U$5:U$71,"&lt;"&amp;U59)+1),Paramètres!$B$3:$C$56,2,FALSE)*Paramètres!$N$11))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LIGUE")),"",COUNTIFS($D$5:$D$71,"&lt;&gt;"&amp;"",$D$5:$D$71,"&lt;&gt;"&amp;"NL",$D$5:$D$71,"&lt;&gt;"&amp;"HORS LIGUE",W$5:W$71,"&lt;"&amp;W59)+1),Paramètres!$B$3:$C$56,2,FALSE)*Paramètres!$N$12))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LIGUE")),"",COUNTIFS($D$5:$D$71,"&lt;&gt;"&amp;"",$D$5:$D$71,"&lt;&gt;"&amp;"NL",$D$5:$D$71,"&lt;&gt;"&amp;"HORS LIGUE",Y$5:Y$71,"&lt;"&amp;Y59)+1),Paramètres!$B$3:$C$56,2,FALSE)*Paramètres!$N$13))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LIGUE")),"",COUNTIFS($D$5:$D$71,"&lt;&gt;"&amp;"",$D$5:$D$71,"&lt;&gt;"&amp;"NL",$D$5:$D$71,"&lt;&gt;"&amp;"HORS LIGUE",AA$5:AA$71,"&lt;"&amp;AA59)+1),Paramètres!$B$3:$C$56,2,FALSE)*Paramètres!$N$14))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LIGUE")),"",COUNTIFS($D$5:$D$71,"&lt;&gt;"&amp;"",$D$5:$D$71,"&lt;&gt;"&amp;"NL",$D$5:$D$71,"&lt;&gt;"&amp;"HORS LIGUE",AC$5:AC$71,"&lt;"&amp;AC59)+1),Paramètres!$B$3:$C$56,2,FALSE)*Paramètres!$N$15))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LIGUE")),"",COUNTIFS($D$5:$D$71,"&lt;&gt;"&amp;"",$D$5:$D$71,"&lt;&gt;"&amp;"NL",$D$5:$D$71,"&lt;&gt;"&amp;"HORS LIGUE",AE$5:AE$71,"&lt;"&amp;AE59)+1),Paramètres!$B$3:$C$56,2,FALSE)*Paramètres!$N$16))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LIGUE")),"",COUNTIFS($D$5:$D$71,"&lt;&gt;"&amp;"",$D$5:$D$71,"&lt;&gt;"&amp;"NL",$D$5:$D$71,"&lt;&gt;"&amp;"HORS LIGUE",AG$5:AG$71,"&lt;"&amp;AG59)+1),Paramètres!$B$3:$C$56,2,FALSE)*Paramètres!$N$17))</f>
        <v>0</v>
      </c>
      <c r="AI59" s="40">
        <f t="shared" si="0"/>
        <v>0</v>
      </c>
      <c r="AJ59" s="3" t="str">
        <f t="shared" si="1"/>
        <v/>
      </c>
      <c r="AK59" s="5">
        <f t="shared" si="2"/>
        <v>1</v>
      </c>
      <c r="AL59" s="41">
        <f t="shared" si="40"/>
        <v>0</v>
      </c>
      <c r="AM59" s="33" t="str">
        <f t="shared" si="3"/>
        <v/>
      </c>
      <c r="AO59" s="22">
        <f t="shared" si="53"/>
        <v>0</v>
      </c>
      <c r="AP59">
        <f t="shared" si="54"/>
        <v>0</v>
      </c>
      <c r="AQ59">
        <f t="shared" si="55"/>
        <v>0</v>
      </c>
      <c r="AR59">
        <f t="shared" si="56"/>
        <v>0</v>
      </c>
      <c r="AS59">
        <f t="shared" si="57"/>
        <v>0</v>
      </c>
      <c r="AT59">
        <f t="shared" si="58"/>
        <v>0</v>
      </c>
      <c r="AU59">
        <f t="shared" si="59"/>
        <v>0</v>
      </c>
      <c r="AV59">
        <f t="shared" si="60"/>
        <v>0</v>
      </c>
      <c r="AW59">
        <f t="shared" si="61"/>
        <v>0</v>
      </c>
      <c r="AX59">
        <f t="shared" si="62"/>
        <v>0</v>
      </c>
      <c r="AY59">
        <f t="shared" si="63"/>
        <v>0</v>
      </c>
      <c r="AZ59">
        <f t="shared" si="64"/>
        <v>0</v>
      </c>
      <c r="BA59">
        <f t="shared" si="65"/>
        <v>0</v>
      </c>
      <c r="BB59">
        <f t="shared" si="66"/>
        <v>0</v>
      </c>
      <c r="BC59">
        <f t="shared" si="67"/>
        <v>0</v>
      </c>
      <c r="BD59">
        <f t="shared" si="68"/>
        <v>0</v>
      </c>
      <c r="BE59" s="22">
        <f t="shared" ref="BE59:BR59" si="92">BD59+LARGE($AO59:$BC59,BE$4)</f>
        <v>0</v>
      </c>
      <c r="BF59" s="22">
        <f t="shared" si="92"/>
        <v>0</v>
      </c>
      <c r="BG59" s="22">
        <f t="shared" si="92"/>
        <v>0</v>
      </c>
      <c r="BH59" s="22">
        <f t="shared" si="92"/>
        <v>0</v>
      </c>
      <c r="BI59" s="22">
        <f t="shared" si="92"/>
        <v>0</v>
      </c>
      <c r="BJ59" s="22">
        <f t="shared" si="92"/>
        <v>0</v>
      </c>
      <c r="BK59" s="22">
        <f t="shared" si="92"/>
        <v>0</v>
      </c>
      <c r="BL59" s="22">
        <f t="shared" si="92"/>
        <v>0</v>
      </c>
      <c r="BM59" s="22">
        <f t="shared" si="92"/>
        <v>0</v>
      </c>
      <c r="BN59" s="22">
        <f t="shared" si="92"/>
        <v>0</v>
      </c>
      <c r="BO59" s="22">
        <f t="shared" si="92"/>
        <v>0</v>
      </c>
      <c r="BP59" s="22">
        <f t="shared" si="92"/>
        <v>0</v>
      </c>
      <c r="BQ59" s="22">
        <f t="shared" si="92"/>
        <v>0</v>
      </c>
      <c r="BR59" s="22">
        <f t="shared" si="92"/>
        <v>0</v>
      </c>
    </row>
    <row r="60" spans="1:70" ht="16.5">
      <c r="A60" s="14" t="s">
        <v>7</v>
      </c>
      <c r="B60" s="32" t="s">
        <v>288</v>
      </c>
      <c r="C60" s="32" t="s">
        <v>1574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LIGUE")),"",COUNTIFS($D$5:$D$71,"&lt;&gt;"&amp;"",$D$5:$D$71,"&lt;&gt;"&amp;"NL",$D$5:$D$71,"&lt;&gt;"&amp;"HORS LIGUE",E$5:E$71,"&lt;"&amp;E60)+1),Paramètres!$B$3:$C$56,2,FALSE)*Paramètres!$N$3))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LIGUE")),"",COUNTIFS($D$5:$D$71,"&lt;&gt;"&amp;"",$D$5:$D$71,"&lt;&gt;"&amp;"NL",$D$5:$D$71,"&lt;&gt;"&amp;"HORS LIGUE",G$5:G$71,"&lt;"&amp;G60)+1),Paramètres!$B$3:$C$56,2,FALSE)*Paramètres!$N$4))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LIGUE")),"",COUNTIFS($D$5:$D$71,"&lt;&gt;"&amp;"",$D$5:$D$71,"&lt;&gt;"&amp;"NL",$D$5:$D$71,"&lt;&gt;"&amp;"HORS LIGUE",I$5:I$71,"&lt;"&amp;I60)+1),Paramètres!$B$3:$C$56,2,FALSE)*Paramètres!$N$5))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LIGUE")),"",COUNTIFS($D$5:$D$71,"&lt;&gt;"&amp;"",$D$5:$D$71,"&lt;&gt;"&amp;"NL",$D$5:$D$71,"&lt;&gt;"&amp;"HORS LIGUE",K$5:K$71,"&lt;"&amp;K60)+1),Paramètres!$B$3:$C$56,2,FALSE)*Paramètres!$N$6))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LIGUE")),"",COUNTIFS($D$5:$D$71,"&lt;&gt;"&amp;"",$D$5:$D$71,"&lt;&gt;"&amp;"NL",$D$5:$D$71,"&lt;&gt;"&amp;"HORS LIGUE",M$5:M$71,"&lt;"&amp;M60)+1),Paramètres!$B$3:$C$56,2,FALSE)*Paramètres!$N$7))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LIGUE")),"",COUNTIFS($D$5:$D$71,"&lt;&gt;"&amp;"",$D$5:$D$71,"&lt;&gt;"&amp;"NL",$D$5:$D$71,"&lt;&gt;"&amp;"HORS LIGUE",O$5:O$71,"&lt;"&amp;O60)+1),Paramètres!$B$3:$C$56,2,FALSE)*Paramètres!$N$8))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LIGUE")),"",COUNTIFS($D$5:$D$71,"&lt;&gt;"&amp;"",$D$5:$D$71,"&lt;&gt;"&amp;"NL",$D$5:$D$71,"&lt;&gt;"&amp;"HORS LIGUE",Q$5:Q$71,"&lt;"&amp;Q60)+1),Paramètres!$B$3:$C$56,2,FALSE)*Paramètres!$N$9))</f>
        <v>0</v>
      </c>
      <c r="S60" s="46">
        <v>12</v>
      </c>
      <c r="T60" s="91"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LIGUE")),"",COUNTIFS($D$5:$D$71,"&lt;&gt;"&amp;"",$D$5:$D$71,"&lt;&gt;"&amp;"NL",$D$5:$D$71,"&lt;&gt;"&amp;"HORS LIGUE",U$5:U$71,"&lt;"&amp;U60)+1),Paramètres!$B$3:$C$56,2,FALSE)*Paramètres!$N$11))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LIGUE")),"",COUNTIFS($D$5:$D$71,"&lt;&gt;"&amp;"",$D$5:$D$71,"&lt;&gt;"&amp;"NL",$D$5:$D$71,"&lt;&gt;"&amp;"HORS LIGUE",W$5:W$71,"&lt;"&amp;W60)+1),Paramètres!$B$3:$C$56,2,FALSE)*Paramètres!$N$12))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LIGUE")),"",COUNTIFS($D$5:$D$71,"&lt;&gt;"&amp;"",$D$5:$D$71,"&lt;&gt;"&amp;"NL",$D$5:$D$71,"&lt;&gt;"&amp;"HORS LIGUE",Y$5:Y$71,"&lt;"&amp;Y60)+1),Paramètres!$B$3:$C$56,2,FALSE)*Paramètres!$N$13))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LIGUE")),"",COUNTIFS($D$5:$D$71,"&lt;&gt;"&amp;"",$D$5:$D$71,"&lt;&gt;"&amp;"NL",$D$5:$D$71,"&lt;&gt;"&amp;"HORS LIGUE",AA$5:AA$71,"&lt;"&amp;AA60)+1),Paramètres!$B$3:$C$56,2,FALSE)*Paramètres!$N$14))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LIGUE")),"",COUNTIFS($D$5:$D$71,"&lt;&gt;"&amp;"",$D$5:$D$71,"&lt;&gt;"&amp;"NL",$D$5:$D$71,"&lt;&gt;"&amp;"HORS LIGUE",AC$5:AC$71,"&lt;"&amp;AC60)+1),Paramètres!$B$3:$C$56,2,FALSE)*Paramètres!$N$15))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LIGUE")),"",COUNTIFS($D$5:$D$71,"&lt;&gt;"&amp;"",$D$5:$D$71,"&lt;&gt;"&amp;"NL",$D$5:$D$71,"&lt;&gt;"&amp;"HORS LIGUE",AE$5:AE$71,"&lt;"&amp;AE60)+1),Paramètres!$B$3:$C$56,2,FALSE)*Paramètres!$N$16))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LIGUE")),"",COUNTIFS($D$5:$D$71,"&lt;&gt;"&amp;"",$D$5:$D$71,"&lt;&gt;"&amp;"NL",$D$5:$D$71,"&lt;&gt;"&amp;"HORS LIGUE",AG$5:AG$71,"&lt;"&amp;AG60)+1),Paramètres!$B$3:$C$56,2,FALSE)*Paramètres!$N$17))</f>
        <v>0</v>
      </c>
      <c r="AI60" s="40">
        <f t="shared" si="0"/>
        <v>0</v>
      </c>
      <c r="AJ60" s="3" t="str">
        <f t="shared" si="1"/>
        <v/>
      </c>
      <c r="AK60" s="5">
        <f t="shared" si="2"/>
        <v>1</v>
      </c>
      <c r="AL60" s="41">
        <f t="shared" si="40"/>
        <v>0</v>
      </c>
      <c r="AM60" s="33" t="str">
        <f t="shared" si="3"/>
        <v/>
      </c>
      <c r="AO60" s="22">
        <f t="shared" si="53"/>
        <v>0</v>
      </c>
      <c r="AP60">
        <f t="shared" si="54"/>
        <v>0</v>
      </c>
      <c r="AQ60">
        <f t="shared" si="55"/>
        <v>0</v>
      </c>
      <c r="AR60">
        <f t="shared" si="56"/>
        <v>0</v>
      </c>
      <c r="AS60">
        <f t="shared" si="57"/>
        <v>0</v>
      </c>
      <c r="AT60">
        <f t="shared" si="58"/>
        <v>0</v>
      </c>
      <c r="AU60">
        <f t="shared" si="59"/>
        <v>0</v>
      </c>
      <c r="AV60">
        <f t="shared" si="60"/>
        <v>0</v>
      </c>
      <c r="AW60">
        <f t="shared" si="61"/>
        <v>0</v>
      </c>
      <c r="AX60">
        <f t="shared" si="62"/>
        <v>0</v>
      </c>
      <c r="AY60">
        <f t="shared" si="63"/>
        <v>0</v>
      </c>
      <c r="AZ60">
        <f t="shared" si="64"/>
        <v>0</v>
      </c>
      <c r="BA60">
        <f t="shared" si="65"/>
        <v>0</v>
      </c>
      <c r="BB60">
        <f t="shared" si="66"/>
        <v>0</v>
      </c>
      <c r="BC60">
        <f t="shared" si="67"/>
        <v>0</v>
      </c>
      <c r="BD60">
        <f t="shared" si="68"/>
        <v>0</v>
      </c>
      <c r="BE60" s="22">
        <f t="shared" ref="BE60:BR60" si="93">BD60+LARGE($AO60:$BC60,BE$4)</f>
        <v>0</v>
      </c>
      <c r="BF60" s="22">
        <f t="shared" si="93"/>
        <v>0</v>
      </c>
      <c r="BG60" s="22">
        <f t="shared" si="93"/>
        <v>0</v>
      </c>
      <c r="BH60" s="22">
        <f t="shared" si="93"/>
        <v>0</v>
      </c>
      <c r="BI60" s="22">
        <f t="shared" si="93"/>
        <v>0</v>
      </c>
      <c r="BJ60" s="22">
        <f t="shared" si="93"/>
        <v>0</v>
      </c>
      <c r="BK60" s="22">
        <f t="shared" si="93"/>
        <v>0</v>
      </c>
      <c r="BL60" s="22">
        <f t="shared" si="93"/>
        <v>0</v>
      </c>
      <c r="BM60" s="22">
        <f t="shared" si="93"/>
        <v>0</v>
      </c>
      <c r="BN60" s="22">
        <f t="shared" si="93"/>
        <v>0</v>
      </c>
      <c r="BO60" s="22">
        <f t="shared" si="93"/>
        <v>0</v>
      </c>
      <c r="BP60" s="22">
        <f t="shared" si="93"/>
        <v>0</v>
      </c>
      <c r="BQ60" s="22">
        <f t="shared" si="93"/>
        <v>0</v>
      </c>
      <c r="BR60" s="22">
        <f t="shared" si="93"/>
        <v>0</v>
      </c>
    </row>
    <row r="61" spans="1:70" ht="16.5">
      <c r="A61" s="14" t="s">
        <v>7</v>
      </c>
      <c r="B61" s="32" t="s">
        <v>270</v>
      </c>
      <c r="C61" s="32" t="s">
        <v>1575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LIGUE")),"",COUNTIFS($D$5:$D$71,"&lt;&gt;"&amp;"",$D$5:$D$71,"&lt;&gt;"&amp;"NL",$D$5:$D$71,"&lt;&gt;"&amp;"HORS LIGUE",E$5:E$71,"&lt;"&amp;E61)+1),Paramètres!$B$3:$C$56,2,FALSE)*Paramètres!$N$3))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LIGUE")),"",COUNTIFS($D$5:$D$71,"&lt;&gt;"&amp;"",$D$5:$D$71,"&lt;&gt;"&amp;"NL",$D$5:$D$71,"&lt;&gt;"&amp;"HORS LIGUE",G$5:G$71,"&lt;"&amp;G61)+1),Paramètres!$B$3:$C$56,2,FALSE)*Paramètres!$N$4))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LIGUE")),"",COUNTIFS($D$5:$D$71,"&lt;&gt;"&amp;"",$D$5:$D$71,"&lt;&gt;"&amp;"NL",$D$5:$D$71,"&lt;&gt;"&amp;"HORS LIGUE",I$5:I$71,"&lt;"&amp;I61)+1),Paramètres!$B$3:$C$56,2,FALSE)*Paramètres!$N$5))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LIGUE")),"",COUNTIFS($D$5:$D$71,"&lt;&gt;"&amp;"",$D$5:$D$71,"&lt;&gt;"&amp;"NL",$D$5:$D$71,"&lt;&gt;"&amp;"HORS LIGUE",K$5:K$71,"&lt;"&amp;K61)+1),Paramètres!$B$3:$C$56,2,FALSE)*Paramètres!$N$6))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LIGUE")),"",COUNTIFS($D$5:$D$71,"&lt;&gt;"&amp;"",$D$5:$D$71,"&lt;&gt;"&amp;"NL",$D$5:$D$71,"&lt;&gt;"&amp;"HORS LIGUE",M$5:M$71,"&lt;"&amp;M61)+1),Paramètres!$B$3:$C$56,2,FALSE)*Paramètres!$N$7))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LIGUE")),"",COUNTIFS($D$5:$D$71,"&lt;&gt;"&amp;"",$D$5:$D$71,"&lt;&gt;"&amp;"NL",$D$5:$D$71,"&lt;&gt;"&amp;"HORS LIGUE",O$5:O$71,"&lt;"&amp;O61)+1),Paramètres!$B$3:$C$56,2,FALSE)*Paramètres!$N$8))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LIGUE")),"",COUNTIFS($D$5:$D$71,"&lt;&gt;"&amp;"",$D$5:$D$71,"&lt;&gt;"&amp;"NL",$D$5:$D$71,"&lt;&gt;"&amp;"HORS LIGUE",Q$5:Q$71,"&lt;"&amp;Q61)+1),Paramètres!$B$3:$C$56,2,FALSE)*Paramètres!$N$9))</f>
        <v>0</v>
      </c>
      <c r="S61" s="46">
        <v>13</v>
      </c>
      <c r="T61" s="91"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LIGUE")),"",COUNTIFS($D$5:$D$71,"&lt;&gt;"&amp;"",$D$5:$D$71,"&lt;&gt;"&amp;"NL",$D$5:$D$71,"&lt;&gt;"&amp;"HORS LIGUE",U$5:U$71,"&lt;"&amp;U61)+1),Paramètres!$B$3:$C$56,2,FALSE)*Paramètres!$N$11))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LIGUE")),"",COUNTIFS($D$5:$D$71,"&lt;&gt;"&amp;"",$D$5:$D$71,"&lt;&gt;"&amp;"NL",$D$5:$D$71,"&lt;&gt;"&amp;"HORS LIGUE",W$5:W$71,"&lt;"&amp;W61)+1),Paramètres!$B$3:$C$56,2,FALSE)*Paramètres!$N$12))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LIGUE")),"",COUNTIFS($D$5:$D$71,"&lt;&gt;"&amp;"",$D$5:$D$71,"&lt;&gt;"&amp;"NL",$D$5:$D$71,"&lt;&gt;"&amp;"HORS LIGUE",Y$5:Y$71,"&lt;"&amp;Y61)+1),Paramètres!$B$3:$C$56,2,FALSE)*Paramètres!$N$13))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LIGUE")),"",COUNTIFS($D$5:$D$71,"&lt;&gt;"&amp;"",$D$5:$D$71,"&lt;&gt;"&amp;"NL",$D$5:$D$71,"&lt;&gt;"&amp;"HORS LIGUE",AA$5:AA$71,"&lt;"&amp;AA61)+1),Paramètres!$B$3:$C$56,2,FALSE)*Paramètres!$N$14))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LIGUE")),"",COUNTIFS($D$5:$D$71,"&lt;&gt;"&amp;"",$D$5:$D$71,"&lt;&gt;"&amp;"NL",$D$5:$D$71,"&lt;&gt;"&amp;"HORS LIGUE",AC$5:AC$71,"&lt;"&amp;AC61)+1),Paramètres!$B$3:$C$56,2,FALSE)*Paramètres!$N$15))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LIGUE")),"",COUNTIFS($D$5:$D$71,"&lt;&gt;"&amp;"",$D$5:$D$71,"&lt;&gt;"&amp;"NL",$D$5:$D$71,"&lt;&gt;"&amp;"HORS LIGUE",AE$5:AE$71,"&lt;"&amp;AE61)+1),Paramètres!$B$3:$C$56,2,FALSE)*Paramètres!$N$16))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LIGUE")),"",COUNTIFS($D$5:$D$71,"&lt;&gt;"&amp;"",$D$5:$D$71,"&lt;&gt;"&amp;"NL",$D$5:$D$71,"&lt;&gt;"&amp;"HORS LIGUE",AG$5:AG$71,"&lt;"&amp;AG61)+1),Paramètres!$B$3:$C$56,2,FALSE)*Paramètres!$N$17))</f>
        <v>0</v>
      </c>
      <c r="AI61" s="40">
        <f t="shared" si="0"/>
        <v>0</v>
      </c>
      <c r="AJ61" s="3" t="str">
        <f t="shared" si="1"/>
        <v/>
      </c>
      <c r="AK61" s="5">
        <f t="shared" si="2"/>
        <v>1</v>
      </c>
      <c r="AL61" s="41">
        <f t="shared" si="40"/>
        <v>0</v>
      </c>
      <c r="AM61" s="33" t="str">
        <f t="shared" si="3"/>
        <v/>
      </c>
      <c r="AO61" s="22">
        <f t="shared" si="53"/>
        <v>0</v>
      </c>
      <c r="AP61">
        <f t="shared" si="54"/>
        <v>0</v>
      </c>
      <c r="AQ61">
        <f t="shared" si="55"/>
        <v>0</v>
      </c>
      <c r="AR61">
        <f t="shared" si="56"/>
        <v>0</v>
      </c>
      <c r="AS61">
        <f t="shared" si="57"/>
        <v>0</v>
      </c>
      <c r="AT61">
        <f t="shared" si="58"/>
        <v>0</v>
      </c>
      <c r="AU61">
        <f t="shared" si="59"/>
        <v>0</v>
      </c>
      <c r="AV61">
        <f t="shared" si="60"/>
        <v>0</v>
      </c>
      <c r="AW61">
        <f t="shared" si="61"/>
        <v>0</v>
      </c>
      <c r="AX61">
        <f t="shared" si="62"/>
        <v>0</v>
      </c>
      <c r="AY61">
        <f t="shared" si="63"/>
        <v>0</v>
      </c>
      <c r="AZ61">
        <f t="shared" si="64"/>
        <v>0</v>
      </c>
      <c r="BA61">
        <f t="shared" si="65"/>
        <v>0</v>
      </c>
      <c r="BB61">
        <f t="shared" si="66"/>
        <v>0</v>
      </c>
      <c r="BC61">
        <f t="shared" si="67"/>
        <v>0</v>
      </c>
      <c r="BD61">
        <f t="shared" si="68"/>
        <v>0</v>
      </c>
      <c r="BE61" s="22">
        <f t="shared" ref="BE61:BR61" si="94">BD61+LARGE($AO61:$BC61,BE$4)</f>
        <v>0</v>
      </c>
      <c r="BF61" s="22">
        <f t="shared" si="94"/>
        <v>0</v>
      </c>
      <c r="BG61" s="22">
        <f t="shared" si="94"/>
        <v>0</v>
      </c>
      <c r="BH61" s="22">
        <f t="shared" si="94"/>
        <v>0</v>
      </c>
      <c r="BI61" s="22">
        <f t="shared" si="94"/>
        <v>0</v>
      </c>
      <c r="BJ61" s="22">
        <f t="shared" si="94"/>
        <v>0</v>
      </c>
      <c r="BK61" s="22">
        <f t="shared" si="94"/>
        <v>0</v>
      </c>
      <c r="BL61" s="22">
        <f t="shared" si="94"/>
        <v>0</v>
      </c>
      <c r="BM61" s="22">
        <f t="shared" si="94"/>
        <v>0</v>
      </c>
      <c r="BN61" s="22">
        <f t="shared" si="94"/>
        <v>0</v>
      </c>
      <c r="BO61" s="22">
        <f t="shared" si="94"/>
        <v>0</v>
      </c>
      <c r="BP61" s="22">
        <f t="shared" si="94"/>
        <v>0</v>
      </c>
      <c r="BQ61" s="22">
        <f t="shared" si="94"/>
        <v>0</v>
      </c>
      <c r="BR61" s="22">
        <f t="shared" si="94"/>
        <v>0</v>
      </c>
    </row>
    <row r="62" spans="1:70" ht="16.5">
      <c r="A62" s="14" t="s">
        <v>7</v>
      </c>
      <c r="B62" s="32" t="s">
        <v>1577</v>
      </c>
      <c r="C62" s="32" t="s">
        <v>1576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LIGUE")),"",COUNTIFS($D$5:$D$71,"&lt;&gt;"&amp;"",$D$5:$D$71,"&lt;&gt;"&amp;"NL",$D$5:$D$71,"&lt;&gt;"&amp;"HORS LIGUE",E$5:E$71,"&lt;"&amp;E62)+1),Paramètres!$B$3:$C$56,2,FALSE)*Paramètres!$N$3))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LIGUE")),"",COUNTIFS($D$5:$D$71,"&lt;&gt;"&amp;"",$D$5:$D$71,"&lt;&gt;"&amp;"NL",$D$5:$D$71,"&lt;&gt;"&amp;"HORS LIGUE",G$5:G$71,"&lt;"&amp;G62)+1),Paramètres!$B$3:$C$56,2,FALSE)*Paramètres!$N$4))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LIGUE")),"",COUNTIFS($D$5:$D$71,"&lt;&gt;"&amp;"",$D$5:$D$71,"&lt;&gt;"&amp;"NL",$D$5:$D$71,"&lt;&gt;"&amp;"HORS LIGUE",I$5:I$71,"&lt;"&amp;I62)+1),Paramètres!$B$3:$C$56,2,FALSE)*Paramètres!$N$5))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LIGUE")),"",COUNTIFS($D$5:$D$71,"&lt;&gt;"&amp;"",$D$5:$D$71,"&lt;&gt;"&amp;"NL",$D$5:$D$71,"&lt;&gt;"&amp;"HORS LIGUE",K$5:K$71,"&lt;"&amp;K62)+1),Paramètres!$B$3:$C$56,2,FALSE)*Paramètres!$N$6))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LIGUE")),"",COUNTIFS($D$5:$D$71,"&lt;&gt;"&amp;"",$D$5:$D$71,"&lt;&gt;"&amp;"NL",$D$5:$D$71,"&lt;&gt;"&amp;"HORS LIGUE",M$5:M$71,"&lt;"&amp;M62)+1),Paramètres!$B$3:$C$56,2,FALSE)*Paramètres!$N$7))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LIGUE")),"",COUNTIFS($D$5:$D$71,"&lt;&gt;"&amp;"",$D$5:$D$71,"&lt;&gt;"&amp;"NL",$D$5:$D$71,"&lt;&gt;"&amp;"HORS LIGUE",O$5:O$71,"&lt;"&amp;O62)+1),Paramètres!$B$3:$C$56,2,FALSE)*Paramètres!$N$8))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LIGUE")),"",COUNTIFS($D$5:$D$71,"&lt;&gt;"&amp;"",$D$5:$D$71,"&lt;&gt;"&amp;"NL",$D$5:$D$71,"&lt;&gt;"&amp;"HORS LIGUE",Q$5:Q$71,"&lt;"&amp;Q62)+1),Paramètres!$B$3:$C$56,2,FALSE)*Paramètres!$N$9))</f>
        <v>0</v>
      </c>
      <c r="S62" s="46">
        <v>16</v>
      </c>
      <c r="T62" s="91"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LIGUE")),"",COUNTIFS($D$5:$D$71,"&lt;&gt;"&amp;"",$D$5:$D$71,"&lt;&gt;"&amp;"NL",$D$5:$D$71,"&lt;&gt;"&amp;"HORS LIGUE",U$5:U$71,"&lt;"&amp;U62)+1),Paramètres!$B$3:$C$56,2,FALSE)*Paramètres!$N$11))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LIGUE")),"",COUNTIFS($D$5:$D$71,"&lt;&gt;"&amp;"",$D$5:$D$71,"&lt;&gt;"&amp;"NL",$D$5:$D$71,"&lt;&gt;"&amp;"HORS LIGUE",W$5:W$71,"&lt;"&amp;W62)+1),Paramètres!$B$3:$C$56,2,FALSE)*Paramètres!$N$12))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LIGUE")),"",COUNTIFS($D$5:$D$71,"&lt;&gt;"&amp;"",$D$5:$D$71,"&lt;&gt;"&amp;"NL",$D$5:$D$71,"&lt;&gt;"&amp;"HORS LIGUE",Y$5:Y$71,"&lt;"&amp;Y62)+1),Paramètres!$B$3:$C$56,2,FALSE)*Paramètres!$N$13))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LIGUE")),"",COUNTIFS($D$5:$D$71,"&lt;&gt;"&amp;"",$D$5:$D$71,"&lt;&gt;"&amp;"NL",$D$5:$D$71,"&lt;&gt;"&amp;"HORS LIGUE",AA$5:AA$71,"&lt;"&amp;AA62)+1),Paramètres!$B$3:$C$56,2,FALSE)*Paramètres!$N$14))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LIGUE")),"",COUNTIFS($D$5:$D$71,"&lt;&gt;"&amp;"",$D$5:$D$71,"&lt;&gt;"&amp;"NL",$D$5:$D$71,"&lt;&gt;"&amp;"HORS LIGUE",AC$5:AC$71,"&lt;"&amp;AC62)+1),Paramètres!$B$3:$C$56,2,FALSE)*Paramètres!$N$15))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LIGUE")),"",COUNTIFS($D$5:$D$71,"&lt;&gt;"&amp;"",$D$5:$D$71,"&lt;&gt;"&amp;"NL",$D$5:$D$71,"&lt;&gt;"&amp;"HORS LIGUE",AE$5:AE$71,"&lt;"&amp;AE62)+1),Paramètres!$B$3:$C$56,2,FALSE)*Paramètres!$N$16))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LIGUE")),"",COUNTIFS($D$5:$D$71,"&lt;&gt;"&amp;"",$D$5:$D$71,"&lt;&gt;"&amp;"NL",$D$5:$D$71,"&lt;&gt;"&amp;"HORS LIGUE",AG$5:AG$71,"&lt;"&amp;AG62)+1),Paramètres!$B$3:$C$56,2,FALSE)*Paramètres!$N$17))</f>
        <v>0</v>
      </c>
      <c r="AI62" s="40">
        <f t="shared" si="0"/>
        <v>0</v>
      </c>
      <c r="AJ62" s="3" t="str">
        <f t="shared" si="1"/>
        <v/>
      </c>
      <c r="AK62" s="5">
        <f t="shared" si="2"/>
        <v>1</v>
      </c>
      <c r="AL62" s="41">
        <f t="shared" si="40"/>
        <v>0</v>
      </c>
      <c r="AM62" s="33" t="str">
        <f t="shared" si="3"/>
        <v/>
      </c>
      <c r="AO62" s="22">
        <f t="shared" si="53"/>
        <v>0</v>
      </c>
      <c r="AP62">
        <f t="shared" si="54"/>
        <v>0</v>
      </c>
      <c r="AQ62">
        <f t="shared" si="55"/>
        <v>0</v>
      </c>
      <c r="AR62">
        <f t="shared" si="56"/>
        <v>0</v>
      </c>
      <c r="AS62">
        <f t="shared" si="57"/>
        <v>0</v>
      </c>
      <c r="AT62">
        <f t="shared" si="58"/>
        <v>0</v>
      </c>
      <c r="AU62">
        <f t="shared" si="59"/>
        <v>0</v>
      </c>
      <c r="AV62">
        <f t="shared" si="60"/>
        <v>0</v>
      </c>
      <c r="AW62">
        <f t="shared" si="61"/>
        <v>0</v>
      </c>
      <c r="AX62">
        <f t="shared" si="62"/>
        <v>0</v>
      </c>
      <c r="AY62">
        <f t="shared" si="63"/>
        <v>0</v>
      </c>
      <c r="AZ62">
        <f t="shared" si="64"/>
        <v>0</v>
      </c>
      <c r="BA62">
        <f t="shared" si="65"/>
        <v>0</v>
      </c>
      <c r="BB62">
        <f t="shared" si="66"/>
        <v>0</v>
      </c>
      <c r="BC62">
        <f t="shared" si="67"/>
        <v>0</v>
      </c>
      <c r="BD62">
        <f t="shared" si="68"/>
        <v>0</v>
      </c>
      <c r="BE62" s="22">
        <f t="shared" ref="BE62:BR62" si="95">BD62+LARGE($AO62:$BC62,BE$4)</f>
        <v>0</v>
      </c>
      <c r="BF62" s="22">
        <f t="shared" si="95"/>
        <v>0</v>
      </c>
      <c r="BG62" s="22">
        <f t="shared" si="95"/>
        <v>0</v>
      </c>
      <c r="BH62" s="22">
        <f t="shared" si="95"/>
        <v>0</v>
      </c>
      <c r="BI62" s="22">
        <f t="shared" si="95"/>
        <v>0</v>
      </c>
      <c r="BJ62" s="22">
        <f t="shared" si="95"/>
        <v>0</v>
      </c>
      <c r="BK62" s="22">
        <f t="shared" si="95"/>
        <v>0</v>
      </c>
      <c r="BL62" s="22">
        <f t="shared" si="95"/>
        <v>0</v>
      </c>
      <c r="BM62" s="22">
        <f t="shared" si="95"/>
        <v>0</v>
      </c>
      <c r="BN62" s="22">
        <f t="shared" si="95"/>
        <v>0</v>
      </c>
      <c r="BO62" s="22">
        <f t="shared" si="95"/>
        <v>0</v>
      </c>
      <c r="BP62" s="22">
        <f t="shared" si="95"/>
        <v>0</v>
      </c>
      <c r="BQ62" s="22">
        <f t="shared" si="95"/>
        <v>0</v>
      </c>
      <c r="BR62" s="22">
        <f t="shared" si="95"/>
        <v>0</v>
      </c>
    </row>
    <row r="63" spans="1:70" ht="16.5">
      <c r="A63" s="14" t="s">
        <v>7</v>
      </c>
      <c r="B63" s="32" t="s">
        <v>743</v>
      </c>
      <c r="C63" s="32" t="s">
        <v>1535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LIGUE")),"",COUNTIFS($D$5:$D$71,"&lt;&gt;"&amp;"",$D$5:$D$71,"&lt;&gt;"&amp;"NL",$D$5:$D$71,"&lt;&gt;"&amp;"HORS LIGUE",E$5:E$71,"&lt;"&amp;E63)+1),Paramètres!$B$3:$C$56,2,FALSE)*Paramètres!$N$3))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LIGUE")),"",COUNTIFS($D$5:$D$71,"&lt;&gt;"&amp;"",$D$5:$D$71,"&lt;&gt;"&amp;"NL",$D$5:$D$71,"&lt;&gt;"&amp;"HORS LIGUE",G$5:G$71,"&lt;"&amp;G63)+1),Paramètres!$B$3:$C$56,2,FALSE)*Paramètres!$N$4))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LIGUE")),"",COUNTIFS($D$5:$D$71,"&lt;&gt;"&amp;"",$D$5:$D$71,"&lt;&gt;"&amp;"NL",$D$5:$D$71,"&lt;&gt;"&amp;"HORS LIGUE",I$5:I$71,"&lt;"&amp;I63)+1),Paramètres!$B$3:$C$56,2,FALSE)*Paramètres!$N$5))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LIGUE")),"",COUNTIFS($D$5:$D$71,"&lt;&gt;"&amp;"",$D$5:$D$71,"&lt;&gt;"&amp;"NL",$D$5:$D$71,"&lt;&gt;"&amp;"HORS LIGUE",K$5:K$71,"&lt;"&amp;K63)+1),Paramètres!$B$3:$C$56,2,FALSE)*Paramètres!$N$6))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LIGUE")),"",COUNTIFS($D$5:$D$71,"&lt;&gt;"&amp;"",$D$5:$D$71,"&lt;&gt;"&amp;"NL",$D$5:$D$71,"&lt;&gt;"&amp;"HORS LIGUE",M$5:M$71,"&lt;"&amp;M63)+1),Paramètres!$B$3:$C$56,2,FALSE)*Paramètres!$N$7))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LIGUE")),"",COUNTIFS($D$5:$D$71,"&lt;&gt;"&amp;"",$D$5:$D$71,"&lt;&gt;"&amp;"NL",$D$5:$D$71,"&lt;&gt;"&amp;"HORS LIGUE",O$5:O$71,"&lt;"&amp;O63)+1),Paramètres!$B$3:$C$56,2,FALSE)*Paramètres!$N$8))</f>
        <v>0</v>
      </c>
      <c r="Q63" s="46">
        <v>13</v>
      </c>
      <c r="R63" s="91"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LIGUE")),"",COUNTIFS($D$5:$D$71,"&lt;&gt;"&amp;"",$D$5:$D$71,"&lt;&gt;"&amp;"NL",$D$5:$D$71,"&lt;&gt;"&amp;"HORS LIGUE",S$5:S$71,"&lt;"&amp;S63)+1),Paramètres!$B$3:$C$56,2,FALSE)*Paramètres!$N$10))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LIGUE")),"",COUNTIFS($D$5:$D$71,"&lt;&gt;"&amp;"",$D$5:$D$71,"&lt;&gt;"&amp;"NL",$D$5:$D$71,"&lt;&gt;"&amp;"HORS LIGUE",U$5:U$71,"&lt;"&amp;U63)+1),Paramètres!$B$3:$C$56,2,FALSE)*Paramètres!$N$11))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LIGUE")),"",COUNTIFS($D$5:$D$71,"&lt;&gt;"&amp;"",$D$5:$D$71,"&lt;&gt;"&amp;"NL",$D$5:$D$71,"&lt;&gt;"&amp;"HORS LIGUE",W$5:W$71,"&lt;"&amp;W63)+1),Paramètres!$B$3:$C$56,2,FALSE)*Paramètres!$N$12))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LIGUE")),"",COUNTIFS($D$5:$D$71,"&lt;&gt;"&amp;"",$D$5:$D$71,"&lt;&gt;"&amp;"NL",$D$5:$D$71,"&lt;&gt;"&amp;"HORS LIGUE",Y$5:Y$71,"&lt;"&amp;Y63)+1),Paramètres!$B$3:$C$56,2,FALSE)*Paramètres!$N$13))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LIGUE")),"",COUNTIFS($D$5:$D$71,"&lt;&gt;"&amp;"",$D$5:$D$71,"&lt;&gt;"&amp;"NL",$D$5:$D$71,"&lt;&gt;"&amp;"HORS LIGUE",AA$5:AA$71,"&lt;"&amp;AA63)+1),Paramètres!$B$3:$C$56,2,FALSE)*Paramètres!$N$14))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LIGUE")),"",COUNTIFS($D$5:$D$71,"&lt;&gt;"&amp;"",$D$5:$D$71,"&lt;&gt;"&amp;"NL",$D$5:$D$71,"&lt;&gt;"&amp;"HORS LIGUE",AC$5:AC$71,"&lt;"&amp;AC63)+1),Paramètres!$B$3:$C$56,2,FALSE)*Paramètres!$N$15))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LIGUE")),"",COUNTIFS($D$5:$D$71,"&lt;&gt;"&amp;"",$D$5:$D$71,"&lt;&gt;"&amp;"NL",$D$5:$D$71,"&lt;&gt;"&amp;"HORS LIGUE",AE$5:AE$71,"&lt;"&amp;AE63)+1),Paramètres!$B$3:$C$56,2,FALSE)*Paramètres!$N$16))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LIGUE")),"",COUNTIFS($D$5:$D$71,"&lt;&gt;"&amp;"",$D$5:$D$71,"&lt;&gt;"&amp;"NL",$D$5:$D$71,"&lt;&gt;"&amp;"HORS LIGUE",AG$5:AG$71,"&lt;"&amp;AG63)+1),Paramètres!$B$3:$C$56,2,FALSE)*Paramètres!$N$17))</f>
        <v>0</v>
      </c>
      <c r="AI63" s="40">
        <f t="shared" si="0"/>
        <v>0</v>
      </c>
      <c r="AJ63" s="3" t="str">
        <f t="shared" si="1"/>
        <v/>
      </c>
      <c r="AK63" s="5">
        <f t="shared" si="2"/>
        <v>1</v>
      </c>
      <c r="AL63" s="41">
        <f t="shared" si="40"/>
        <v>0</v>
      </c>
      <c r="AM63" s="33" t="str">
        <f t="shared" si="3"/>
        <v/>
      </c>
      <c r="AO63" s="22">
        <f t="shared" si="53"/>
        <v>0</v>
      </c>
      <c r="AP63">
        <f t="shared" si="54"/>
        <v>0</v>
      </c>
      <c r="AQ63">
        <f t="shared" si="55"/>
        <v>0</v>
      </c>
      <c r="AR63">
        <f t="shared" si="56"/>
        <v>0</v>
      </c>
      <c r="AS63">
        <f t="shared" si="57"/>
        <v>0</v>
      </c>
      <c r="AT63">
        <f t="shared" si="58"/>
        <v>0</v>
      </c>
      <c r="AU63">
        <f t="shared" si="59"/>
        <v>0</v>
      </c>
      <c r="AV63">
        <f t="shared" si="60"/>
        <v>0</v>
      </c>
      <c r="AW63">
        <f t="shared" si="61"/>
        <v>0</v>
      </c>
      <c r="AX63">
        <f t="shared" si="62"/>
        <v>0</v>
      </c>
      <c r="AY63">
        <f t="shared" si="63"/>
        <v>0</v>
      </c>
      <c r="AZ63">
        <f t="shared" si="64"/>
        <v>0</v>
      </c>
      <c r="BA63">
        <f t="shared" si="65"/>
        <v>0</v>
      </c>
      <c r="BB63">
        <f t="shared" si="66"/>
        <v>0</v>
      </c>
      <c r="BC63">
        <f t="shared" si="67"/>
        <v>0</v>
      </c>
      <c r="BD63">
        <f t="shared" si="68"/>
        <v>0</v>
      </c>
      <c r="BE63" s="22">
        <f t="shared" ref="BE63:BR63" si="96">BD63+LARGE($AO63:$BC63,BE$4)</f>
        <v>0</v>
      </c>
      <c r="BF63" s="22">
        <f t="shared" si="96"/>
        <v>0</v>
      </c>
      <c r="BG63" s="22">
        <f t="shared" si="96"/>
        <v>0</v>
      </c>
      <c r="BH63" s="22">
        <f t="shared" si="96"/>
        <v>0</v>
      </c>
      <c r="BI63" s="22">
        <f t="shared" si="96"/>
        <v>0</v>
      </c>
      <c r="BJ63" s="22">
        <f t="shared" si="96"/>
        <v>0</v>
      </c>
      <c r="BK63" s="22">
        <f t="shared" si="96"/>
        <v>0</v>
      </c>
      <c r="BL63" s="22">
        <f t="shared" si="96"/>
        <v>0</v>
      </c>
      <c r="BM63" s="22">
        <f t="shared" si="96"/>
        <v>0</v>
      </c>
      <c r="BN63" s="22">
        <f t="shared" si="96"/>
        <v>0</v>
      </c>
      <c r="BO63" s="22">
        <f t="shared" si="96"/>
        <v>0</v>
      </c>
      <c r="BP63" s="22">
        <f t="shared" si="96"/>
        <v>0</v>
      </c>
      <c r="BQ63" s="22">
        <f t="shared" si="96"/>
        <v>0</v>
      </c>
      <c r="BR63" s="22">
        <f t="shared" si="96"/>
        <v>0</v>
      </c>
    </row>
    <row r="64" spans="1:70" ht="16.5">
      <c r="A64" s="14" t="s">
        <v>7</v>
      </c>
      <c r="B64" s="32" t="s">
        <v>806</v>
      </c>
      <c r="C64" s="32" t="s">
        <v>1538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LIGUE")),"",COUNTIFS($D$5:$D$71,"&lt;&gt;"&amp;"",$D$5:$D$71,"&lt;&gt;"&amp;"NL",$D$5:$D$71,"&lt;&gt;"&amp;"HORS LIGUE",E$5:E$71,"&lt;"&amp;E64)+1),Paramètres!$B$3:$C$56,2,FALSE)*Paramètres!$N$3))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LIGUE")),"",COUNTIFS($D$5:$D$71,"&lt;&gt;"&amp;"",$D$5:$D$71,"&lt;&gt;"&amp;"NL",$D$5:$D$71,"&lt;&gt;"&amp;"HORS LIGUE",G$5:G$71,"&lt;"&amp;G64)+1),Paramètres!$B$3:$C$56,2,FALSE)*Paramètres!$N$4))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LIGUE")),"",COUNTIFS($D$5:$D$71,"&lt;&gt;"&amp;"",$D$5:$D$71,"&lt;&gt;"&amp;"NL",$D$5:$D$71,"&lt;&gt;"&amp;"HORS LIGUE",I$5:I$71,"&lt;"&amp;I64)+1),Paramètres!$B$3:$C$56,2,FALSE)*Paramètres!$N$5))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LIGUE")),"",COUNTIFS($D$5:$D$71,"&lt;&gt;"&amp;"",$D$5:$D$71,"&lt;&gt;"&amp;"NL",$D$5:$D$71,"&lt;&gt;"&amp;"HORS LIGUE",K$5:K$71,"&lt;"&amp;K64)+1),Paramètres!$B$3:$C$56,2,FALSE)*Paramètres!$N$6))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LIGUE")),"",COUNTIFS($D$5:$D$71,"&lt;&gt;"&amp;"",$D$5:$D$71,"&lt;&gt;"&amp;"NL",$D$5:$D$71,"&lt;&gt;"&amp;"HORS LIGUE",M$5:M$71,"&lt;"&amp;M64)+1),Paramètres!$B$3:$C$56,2,FALSE)*Paramètres!$N$7))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LIGUE")),"",COUNTIFS($D$5:$D$71,"&lt;&gt;"&amp;"",$D$5:$D$71,"&lt;&gt;"&amp;"NL",$D$5:$D$71,"&lt;&gt;"&amp;"HORS LIGUE",O$5:O$71,"&lt;"&amp;O64)+1),Paramètres!$B$3:$C$56,2,FALSE)*Paramètres!$N$8))</f>
        <v>0</v>
      </c>
      <c r="Q64" s="46">
        <v>18</v>
      </c>
      <c r="R64" s="91"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LIGUE")),"",COUNTIFS($D$5:$D$71,"&lt;&gt;"&amp;"",$D$5:$D$71,"&lt;&gt;"&amp;"NL",$D$5:$D$71,"&lt;&gt;"&amp;"HORS LIGUE",S$5:S$71,"&lt;"&amp;S64)+1),Paramètres!$B$3:$C$56,2,FALSE)*Paramètres!$N$10))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LIGUE")),"",COUNTIFS($D$5:$D$71,"&lt;&gt;"&amp;"",$D$5:$D$71,"&lt;&gt;"&amp;"NL",$D$5:$D$71,"&lt;&gt;"&amp;"HORS LIGUE",U$5:U$71,"&lt;"&amp;U64)+1),Paramètres!$B$3:$C$56,2,FALSE)*Paramètres!$N$11))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LIGUE")),"",COUNTIFS($D$5:$D$71,"&lt;&gt;"&amp;"",$D$5:$D$71,"&lt;&gt;"&amp;"NL",$D$5:$D$71,"&lt;&gt;"&amp;"HORS LIGUE",W$5:W$71,"&lt;"&amp;W64)+1),Paramètres!$B$3:$C$56,2,FALSE)*Paramètres!$N$12))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LIGUE")),"",COUNTIFS($D$5:$D$71,"&lt;&gt;"&amp;"",$D$5:$D$71,"&lt;&gt;"&amp;"NL",$D$5:$D$71,"&lt;&gt;"&amp;"HORS LIGUE",Y$5:Y$71,"&lt;"&amp;Y64)+1),Paramètres!$B$3:$C$56,2,FALSE)*Paramètres!$N$13))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LIGUE")),"",COUNTIFS($D$5:$D$71,"&lt;&gt;"&amp;"",$D$5:$D$71,"&lt;&gt;"&amp;"NL",$D$5:$D$71,"&lt;&gt;"&amp;"HORS LIGUE",AA$5:AA$71,"&lt;"&amp;AA64)+1),Paramètres!$B$3:$C$56,2,FALSE)*Paramètres!$N$14))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LIGUE")),"",COUNTIFS($D$5:$D$71,"&lt;&gt;"&amp;"",$D$5:$D$71,"&lt;&gt;"&amp;"NL",$D$5:$D$71,"&lt;&gt;"&amp;"HORS LIGUE",AC$5:AC$71,"&lt;"&amp;AC64)+1),Paramètres!$B$3:$C$56,2,FALSE)*Paramètres!$N$15))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LIGUE")),"",COUNTIFS($D$5:$D$71,"&lt;&gt;"&amp;"",$D$5:$D$71,"&lt;&gt;"&amp;"NL",$D$5:$D$71,"&lt;&gt;"&amp;"HORS LIGUE",AE$5:AE$71,"&lt;"&amp;AE64)+1),Paramètres!$B$3:$C$56,2,FALSE)*Paramètres!$N$16))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LIGUE")),"",COUNTIFS($D$5:$D$71,"&lt;&gt;"&amp;"",$D$5:$D$71,"&lt;&gt;"&amp;"NL",$D$5:$D$71,"&lt;&gt;"&amp;"HORS LIGUE",AG$5:AG$71,"&lt;"&amp;AG64)+1),Paramètres!$B$3:$C$56,2,FALSE)*Paramètres!$N$17))</f>
        <v>0</v>
      </c>
      <c r="AI64" s="40">
        <f t="shared" si="0"/>
        <v>0</v>
      </c>
      <c r="AJ64" s="3" t="str">
        <f t="shared" si="1"/>
        <v/>
      </c>
      <c r="AK64" s="5">
        <f t="shared" si="2"/>
        <v>1</v>
      </c>
      <c r="AL64" s="41">
        <f t="shared" si="40"/>
        <v>0</v>
      </c>
      <c r="AM64" s="33" t="str">
        <f t="shared" si="3"/>
        <v/>
      </c>
      <c r="AO64" s="22">
        <f t="shared" si="53"/>
        <v>0</v>
      </c>
      <c r="AP64">
        <f t="shared" si="54"/>
        <v>0</v>
      </c>
      <c r="AQ64">
        <f t="shared" si="55"/>
        <v>0</v>
      </c>
      <c r="AR64">
        <f t="shared" si="56"/>
        <v>0</v>
      </c>
      <c r="AS64">
        <f t="shared" si="57"/>
        <v>0</v>
      </c>
      <c r="AT64">
        <f t="shared" si="58"/>
        <v>0</v>
      </c>
      <c r="AU64">
        <f t="shared" si="59"/>
        <v>0</v>
      </c>
      <c r="AV64">
        <f t="shared" si="60"/>
        <v>0</v>
      </c>
      <c r="AW64">
        <f t="shared" si="61"/>
        <v>0</v>
      </c>
      <c r="AX64">
        <f t="shared" si="62"/>
        <v>0</v>
      </c>
      <c r="AY64">
        <f t="shared" si="63"/>
        <v>0</v>
      </c>
      <c r="AZ64">
        <f t="shared" si="64"/>
        <v>0</v>
      </c>
      <c r="BA64">
        <f t="shared" si="65"/>
        <v>0</v>
      </c>
      <c r="BB64">
        <f t="shared" si="66"/>
        <v>0</v>
      </c>
      <c r="BC64">
        <f t="shared" si="67"/>
        <v>0</v>
      </c>
      <c r="BD64">
        <f t="shared" si="68"/>
        <v>0</v>
      </c>
      <c r="BE64" s="22">
        <f t="shared" ref="BE64:BR64" si="97">BD64+LARGE($AO64:$BC64,BE$4)</f>
        <v>0</v>
      </c>
      <c r="BF64" s="22">
        <f t="shared" si="97"/>
        <v>0</v>
      </c>
      <c r="BG64" s="22">
        <f t="shared" si="97"/>
        <v>0</v>
      </c>
      <c r="BH64" s="22">
        <f t="shared" si="97"/>
        <v>0</v>
      </c>
      <c r="BI64" s="22">
        <f t="shared" si="97"/>
        <v>0</v>
      </c>
      <c r="BJ64" s="22">
        <f t="shared" si="97"/>
        <v>0</v>
      </c>
      <c r="BK64" s="22">
        <f t="shared" si="97"/>
        <v>0</v>
      </c>
      <c r="BL64" s="22">
        <f t="shared" si="97"/>
        <v>0</v>
      </c>
      <c r="BM64" s="22">
        <f t="shared" si="97"/>
        <v>0</v>
      </c>
      <c r="BN64" s="22">
        <f t="shared" si="97"/>
        <v>0</v>
      </c>
      <c r="BO64" s="22">
        <f t="shared" si="97"/>
        <v>0</v>
      </c>
      <c r="BP64" s="22">
        <f t="shared" si="97"/>
        <v>0</v>
      </c>
      <c r="BQ64" s="22">
        <f t="shared" si="97"/>
        <v>0</v>
      </c>
      <c r="BR64" s="22">
        <f t="shared" si="97"/>
        <v>0</v>
      </c>
    </row>
    <row r="65" spans="1:70" ht="16.5">
      <c r="A65" s="14" t="s">
        <v>7</v>
      </c>
      <c r="B65" s="32" t="s">
        <v>1006</v>
      </c>
      <c r="C65" s="32" t="s">
        <v>1539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LIGUE")),"",COUNTIFS($D$5:$D$71,"&lt;&gt;"&amp;"",$D$5:$D$71,"&lt;&gt;"&amp;"NL",$D$5:$D$71,"&lt;&gt;"&amp;"HORS LIGUE",E$5:E$71,"&lt;"&amp;E65)+1),Paramètres!$B$3:$C$56,2,FALSE)*Paramètres!$N$3))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LIGUE")),"",COUNTIFS($D$5:$D$71,"&lt;&gt;"&amp;"",$D$5:$D$71,"&lt;&gt;"&amp;"NL",$D$5:$D$71,"&lt;&gt;"&amp;"HORS LIGUE",G$5:G$71,"&lt;"&amp;G65)+1),Paramètres!$B$3:$C$56,2,FALSE)*Paramètres!$N$4))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LIGUE")),"",COUNTIFS($D$5:$D$71,"&lt;&gt;"&amp;"",$D$5:$D$71,"&lt;&gt;"&amp;"NL",$D$5:$D$71,"&lt;&gt;"&amp;"HORS LIGUE",I$5:I$71,"&lt;"&amp;I65)+1),Paramètres!$B$3:$C$56,2,FALSE)*Paramètres!$N$5))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LIGUE")),"",COUNTIFS($D$5:$D$71,"&lt;&gt;"&amp;"",$D$5:$D$71,"&lt;&gt;"&amp;"NL",$D$5:$D$71,"&lt;&gt;"&amp;"HORS LIGUE",K$5:K$71,"&lt;"&amp;K65)+1),Paramètres!$B$3:$C$56,2,FALSE)*Paramètres!$N$6))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LIGUE")),"",COUNTIFS($D$5:$D$71,"&lt;&gt;"&amp;"",$D$5:$D$71,"&lt;&gt;"&amp;"NL",$D$5:$D$71,"&lt;&gt;"&amp;"HORS LIGUE",M$5:M$71,"&lt;"&amp;M65)+1),Paramètres!$B$3:$C$56,2,FALSE)*Paramètres!$N$7))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LIGUE")),"",COUNTIFS($D$5:$D$71,"&lt;&gt;"&amp;"",$D$5:$D$71,"&lt;&gt;"&amp;"NL",$D$5:$D$71,"&lt;&gt;"&amp;"HORS LIGUE",O$5:O$71,"&lt;"&amp;O65)+1),Paramètres!$B$3:$C$56,2,FALSE)*Paramètres!$N$8))</f>
        <v>0</v>
      </c>
      <c r="Q65" s="46">
        <v>19</v>
      </c>
      <c r="R65" s="91"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LIGUE")),"",COUNTIFS($D$5:$D$71,"&lt;&gt;"&amp;"",$D$5:$D$71,"&lt;&gt;"&amp;"NL",$D$5:$D$71,"&lt;&gt;"&amp;"HORS LIGUE",S$5:S$71,"&lt;"&amp;S65)+1),Paramètres!$B$3:$C$56,2,FALSE)*Paramètres!$N$10))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LIGUE")),"",COUNTIFS($D$5:$D$71,"&lt;&gt;"&amp;"",$D$5:$D$71,"&lt;&gt;"&amp;"NL",$D$5:$D$71,"&lt;&gt;"&amp;"HORS LIGUE",U$5:U$71,"&lt;"&amp;U65)+1),Paramètres!$B$3:$C$56,2,FALSE)*Paramètres!$N$11))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LIGUE")),"",COUNTIFS($D$5:$D$71,"&lt;&gt;"&amp;"",$D$5:$D$71,"&lt;&gt;"&amp;"NL",$D$5:$D$71,"&lt;&gt;"&amp;"HORS LIGUE",W$5:W$71,"&lt;"&amp;W65)+1),Paramètres!$B$3:$C$56,2,FALSE)*Paramètres!$N$12))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LIGUE")),"",COUNTIFS($D$5:$D$71,"&lt;&gt;"&amp;"",$D$5:$D$71,"&lt;&gt;"&amp;"NL",$D$5:$D$71,"&lt;&gt;"&amp;"HORS LIGUE",Y$5:Y$71,"&lt;"&amp;Y65)+1),Paramètres!$B$3:$C$56,2,FALSE)*Paramètres!$N$13))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LIGUE")),"",COUNTIFS($D$5:$D$71,"&lt;&gt;"&amp;"",$D$5:$D$71,"&lt;&gt;"&amp;"NL",$D$5:$D$71,"&lt;&gt;"&amp;"HORS LIGUE",AA$5:AA$71,"&lt;"&amp;AA65)+1),Paramètres!$B$3:$C$56,2,FALSE)*Paramètres!$N$14))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LIGUE")),"",COUNTIFS($D$5:$D$71,"&lt;&gt;"&amp;"",$D$5:$D$71,"&lt;&gt;"&amp;"NL",$D$5:$D$71,"&lt;&gt;"&amp;"HORS LIGUE",AC$5:AC$71,"&lt;"&amp;AC65)+1),Paramètres!$B$3:$C$56,2,FALSE)*Paramètres!$N$15))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LIGUE")),"",COUNTIFS($D$5:$D$71,"&lt;&gt;"&amp;"",$D$5:$D$71,"&lt;&gt;"&amp;"NL",$D$5:$D$71,"&lt;&gt;"&amp;"HORS LIGUE",AE$5:AE$71,"&lt;"&amp;AE65)+1),Paramètres!$B$3:$C$56,2,FALSE)*Paramètres!$N$16))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LIGUE")),"",COUNTIFS($D$5:$D$71,"&lt;&gt;"&amp;"",$D$5:$D$71,"&lt;&gt;"&amp;"NL",$D$5:$D$71,"&lt;&gt;"&amp;"HORS LIGUE",AG$5:AG$71,"&lt;"&amp;AG65)+1),Paramètres!$B$3:$C$56,2,FALSE)*Paramètres!$N$17))</f>
        <v>0</v>
      </c>
      <c r="AI65" s="40">
        <f t="shared" si="0"/>
        <v>0</v>
      </c>
      <c r="AJ65" s="3" t="str">
        <f t="shared" si="1"/>
        <v/>
      </c>
      <c r="AK65" s="5">
        <f t="shared" si="2"/>
        <v>1</v>
      </c>
      <c r="AL65" s="41">
        <f t="shared" si="40"/>
        <v>0</v>
      </c>
      <c r="AM65" s="33" t="str">
        <f t="shared" si="3"/>
        <v/>
      </c>
      <c r="AO65" s="22">
        <f t="shared" si="53"/>
        <v>0</v>
      </c>
      <c r="AP65">
        <f t="shared" si="54"/>
        <v>0</v>
      </c>
      <c r="AQ65">
        <f t="shared" si="55"/>
        <v>0</v>
      </c>
      <c r="AR65">
        <f t="shared" si="56"/>
        <v>0</v>
      </c>
      <c r="AS65">
        <f t="shared" si="57"/>
        <v>0</v>
      </c>
      <c r="AT65">
        <f t="shared" si="58"/>
        <v>0</v>
      </c>
      <c r="AU65">
        <f t="shared" si="59"/>
        <v>0</v>
      </c>
      <c r="AV65">
        <f t="shared" si="60"/>
        <v>0</v>
      </c>
      <c r="AW65">
        <f t="shared" si="61"/>
        <v>0</v>
      </c>
      <c r="AX65">
        <f t="shared" si="62"/>
        <v>0</v>
      </c>
      <c r="AY65">
        <f t="shared" si="63"/>
        <v>0</v>
      </c>
      <c r="AZ65">
        <f t="shared" si="64"/>
        <v>0</v>
      </c>
      <c r="BA65">
        <f t="shared" si="65"/>
        <v>0</v>
      </c>
      <c r="BB65">
        <f t="shared" si="66"/>
        <v>0</v>
      </c>
      <c r="BC65">
        <f t="shared" si="67"/>
        <v>0</v>
      </c>
      <c r="BD65">
        <f t="shared" si="68"/>
        <v>0</v>
      </c>
      <c r="BE65" s="22">
        <f t="shared" ref="BE65:BR65" si="98">BD65+LARGE($AO65:$BC65,BE$4)</f>
        <v>0</v>
      </c>
      <c r="BF65" s="22">
        <f t="shared" si="98"/>
        <v>0</v>
      </c>
      <c r="BG65" s="22">
        <f t="shared" si="98"/>
        <v>0</v>
      </c>
      <c r="BH65" s="22">
        <f t="shared" si="98"/>
        <v>0</v>
      </c>
      <c r="BI65" s="22">
        <f t="shared" si="98"/>
        <v>0</v>
      </c>
      <c r="BJ65" s="22">
        <f t="shared" si="98"/>
        <v>0</v>
      </c>
      <c r="BK65" s="22">
        <f t="shared" si="98"/>
        <v>0</v>
      </c>
      <c r="BL65" s="22">
        <f t="shared" si="98"/>
        <v>0</v>
      </c>
      <c r="BM65" s="22">
        <f t="shared" si="98"/>
        <v>0</v>
      </c>
      <c r="BN65" s="22">
        <f t="shared" si="98"/>
        <v>0</v>
      </c>
      <c r="BO65" s="22">
        <f t="shared" si="98"/>
        <v>0</v>
      </c>
      <c r="BP65" s="22">
        <f t="shared" si="98"/>
        <v>0</v>
      </c>
      <c r="BQ65" s="22">
        <f t="shared" si="98"/>
        <v>0</v>
      </c>
      <c r="BR65" s="22">
        <f t="shared" si="98"/>
        <v>0</v>
      </c>
    </row>
    <row r="66" spans="1:70" ht="16.5">
      <c r="A66" s="14"/>
      <c r="B66" s="32" t="s">
        <v>1068</v>
      </c>
      <c r="C66" s="32" t="s">
        <v>1069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LIGUE")),"",COUNTIFS($D$5:$D$71,"&lt;&gt;"&amp;"",$D$5:$D$71,"&lt;&gt;"&amp;"NL",$D$5:$D$71,"&lt;&gt;"&amp;"HORS LIGUE",E$5:E$71,"&lt;"&amp;E66)+1),Paramètres!$B$3:$C$56,2,FALSE)*Paramètres!$N$3))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LIGUE")),"",COUNTIFS($D$5:$D$71,"&lt;&gt;"&amp;"",$D$5:$D$71,"&lt;&gt;"&amp;"NL",$D$5:$D$71,"&lt;&gt;"&amp;"HORS LIGUE",G$5:G$71,"&lt;"&amp;G66)+1),Paramètres!$B$3:$C$56,2,FALSE)*Paramètres!$N$4))</f>
        <v>0</v>
      </c>
      <c r="I66" s="36">
        <v>5</v>
      </c>
      <c r="J66" s="2"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LIGUE")),"",COUNTIFS($D$5:$D$71,"&lt;&gt;"&amp;"",$D$5:$D$71,"&lt;&gt;"&amp;"NL",$D$5:$D$71,"&lt;&gt;"&amp;"HORS LIGUE",K$5:K$71,"&lt;"&amp;K66)+1),Paramètres!$B$3:$C$56,2,FALSE)*Paramètres!$N$6))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LIGUE")),"",COUNTIFS($D$5:$D$71,"&lt;&gt;"&amp;"",$D$5:$D$71,"&lt;&gt;"&amp;"NL",$D$5:$D$71,"&lt;&gt;"&amp;"HORS LIGUE",M$5:M$71,"&lt;"&amp;M66)+1),Paramètres!$B$3:$C$56,2,FALSE)*Paramètres!$N$7))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LIGUE")),"",COUNTIFS($D$5:$D$71,"&lt;&gt;"&amp;"",$D$5:$D$71,"&lt;&gt;"&amp;"NL",$D$5:$D$71,"&lt;&gt;"&amp;"HORS LIGUE",O$5:O$71,"&lt;"&amp;O66)+1),Paramètres!$B$3:$C$56,2,FALSE)*Paramètres!$N$8))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LIGUE")),"",COUNTIFS($D$5:$D$71,"&lt;&gt;"&amp;"",$D$5:$D$71,"&lt;&gt;"&amp;"NL",$D$5:$D$71,"&lt;&gt;"&amp;"HORS LIGUE",Q$5:Q$71,"&lt;"&amp;Q66)+1),Paramètres!$B$3:$C$56,2,FALSE)*Paramètres!$N$9))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LIGUE")),"",COUNTIFS($D$5:$D$71,"&lt;&gt;"&amp;"",$D$5:$D$71,"&lt;&gt;"&amp;"NL",$D$5:$D$71,"&lt;&gt;"&amp;"HORS LIGUE",S$5:S$71,"&lt;"&amp;S66)+1),Paramètres!$B$3:$C$56,2,FALSE)*Paramètres!$N$10))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LIGUE")),"",COUNTIFS($D$5:$D$71,"&lt;&gt;"&amp;"",$D$5:$D$71,"&lt;&gt;"&amp;"NL",$D$5:$D$71,"&lt;&gt;"&amp;"HORS LIGUE",U$5:U$71,"&lt;"&amp;U66)+1),Paramètres!$B$3:$C$56,2,FALSE)*Paramètres!$N$11))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LIGUE")),"",COUNTIFS($D$5:$D$71,"&lt;&gt;"&amp;"",$D$5:$D$71,"&lt;&gt;"&amp;"NL",$D$5:$D$71,"&lt;&gt;"&amp;"HORS LIGUE",W$5:W$71,"&lt;"&amp;W66)+1),Paramètres!$B$3:$C$56,2,FALSE)*Paramètres!$N$12))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LIGUE")),"",COUNTIFS($D$5:$D$71,"&lt;&gt;"&amp;"",$D$5:$D$71,"&lt;&gt;"&amp;"NL",$D$5:$D$71,"&lt;&gt;"&amp;"HORS LIGUE",Y$5:Y$71,"&lt;"&amp;Y66)+1),Paramètres!$B$3:$C$56,2,FALSE)*Paramètres!$N$13))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LIGUE")),"",COUNTIFS($D$5:$D$71,"&lt;&gt;"&amp;"",$D$5:$D$71,"&lt;&gt;"&amp;"NL",$D$5:$D$71,"&lt;&gt;"&amp;"HORS LIGUE",AA$5:AA$71,"&lt;"&amp;AA66)+1),Paramètres!$B$3:$C$56,2,FALSE)*Paramètres!$N$14))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LIGUE")),"",COUNTIFS($D$5:$D$71,"&lt;&gt;"&amp;"",$D$5:$D$71,"&lt;&gt;"&amp;"NL",$D$5:$D$71,"&lt;&gt;"&amp;"HORS LIGUE",AC$5:AC$71,"&lt;"&amp;AC66)+1),Paramètres!$B$3:$C$56,2,FALSE)*Paramètres!$N$15))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LIGUE")),"",COUNTIFS($D$5:$D$71,"&lt;&gt;"&amp;"",$D$5:$D$71,"&lt;&gt;"&amp;"NL",$D$5:$D$71,"&lt;&gt;"&amp;"HORS LIGUE",AE$5:AE$71,"&lt;"&amp;AE66)+1),Paramètres!$B$3:$C$56,2,FALSE)*Paramètres!$N$16))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LIGUE")),"",COUNTIFS($D$5:$D$71,"&lt;&gt;"&amp;"",$D$5:$D$71,"&lt;&gt;"&amp;"NL",$D$5:$D$71,"&lt;&gt;"&amp;"HORS LIGUE",AG$5:AG$71,"&lt;"&amp;AG66)+1),Paramètres!$B$3:$C$56,2,FALSE)*Paramètres!$N$17))</f>
        <v>0</v>
      </c>
      <c r="AI66" s="40">
        <f t="shared" si="0"/>
        <v>0</v>
      </c>
      <c r="AJ66" s="3" t="str">
        <f t="shared" si="1"/>
        <v/>
      </c>
      <c r="AK66" s="5">
        <f t="shared" si="2"/>
        <v>1</v>
      </c>
      <c r="AL66" s="41">
        <f t="shared" si="40"/>
        <v>0</v>
      </c>
      <c r="AM66" s="33" t="str">
        <f t="shared" si="3"/>
        <v/>
      </c>
      <c r="AO66" s="22">
        <f t="shared" si="53"/>
        <v>0</v>
      </c>
      <c r="AP66">
        <f t="shared" si="54"/>
        <v>0</v>
      </c>
      <c r="AQ66">
        <f t="shared" si="55"/>
        <v>0</v>
      </c>
      <c r="AR66">
        <f t="shared" si="56"/>
        <v>0</v>
      </c>
      <c r="AS66">
        <f t="shared" si="57"/>
        <v>0</v>
      </c>
      <c r="AT66">
        <f t="shared" si="58"/>
        <v>0</v>
      </c>
      <c r="AU66">
        <f t="shared" si="59"/>
        <v>0</v>
      </c>
      <c r="AV66">
        <f t="shared" si="60"/>
        <v>0</v>
      </c>
      <c r="AW66">
        <f t="shared" si="61"/>
        <v>0</v>
      </c>
      <c r="AX66">
        <f t="shared" si="62"/>
        <v>0</v>
      </c>
      <c r="AY66">
        <f t="shared" si="63"/>
        <v>0</v>
      </c>
      <c r="AZ66">
        <f t="shared" si="64"/>
        <v>0</v>
      </c>
      <c r="BA66">
        <f t="shared" si="65"/>
        <v>0</v>
      </c>
      <c r="BB66">
        <f t="shared" si="66"/>
        <v>0</v>
      </c>
      <c r="BC66">
        <f t="shared" si="67"/>
        <v>0</v>
      </c>
      <c r="BD66">
        <f t="shared" si="68"/>
        <v>0</v>
      </c>
      <c r="BE66" s="22">
        <f t="shared" ref="BE66:BR66" si="99">BD66+LARGE($AO66:$BC66,BE$4)</f>
        <v>0</v>
      </c>
      <c r="BF66" s="22">
        <f t="shared" si="99"/>
        <v>0</v>
      </c>
      <c r="BG66" s="22">
        <f t="shared" si="99"/>
        <v>0</v>
      </c>
      <c r="BH66" s="22">
        <f t="shared" si="99"/>
        <v>0</v>
      </c>
      <c r="BI66" s="22">
        <f t="shared" si="99"/>
        <v>0</v>
      </c>
      <c r="BJ66" s="22">
        <f t="shared" si="99"/>
        <v>0</v>
      </c>
      <c r="BK66" s="22">
        <f t="shared" si="99"/>
        <v>0</v>
      </c>
      <c r="BL66" s="22">
        <f t="shared" si="99"/>
        <v>0</v>
      </c>
      <c r="BM66" s="22">
        <f t="shared" si="99"/>
        <v>0</v>
      </c>
      <c r="BN66" s="22">
        <f t="shared" si="99"/>
        <v>0</v>
      </c>
      <c r="BO66" s="22">
        <f t="shared" si="99"/>
        <v>0</v>
      </c>
      <c r="BP66" s="22">
        <f t="shared" si="99"/>
        <v>0</v>
      </c>
      <c r="BQ66" s="22">
        <f t="shared" si="99"/>
        <v>0</v>
      </c>
      <c r="BR66" s="22">
        <f t="shared" si="99"/>
        <v>0</v>
      </c>
    </row>
    <row r="67" spans="1:70" ht="16.5">
      <c r="A67" s="14"/>
      <c r="B67" s="32" t="s">
        <v>1070</v>
      </c>
      <c r="C67" s="32" t="s">
        <v>1071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LIGUE")),"",COUNTIFS($D$5:$D$71,"&lt;&gt;"&amp;"",$D$5:$D$71,"&lt;&gt;"&amp;"NL",$D$5:$D$71,"&lt;&gt;"&amp;"HORS LIGUE",E$5:E$71,"&lt;"&amp;E67)+1),Paramètres!$B$3:$C$56,2,FALSE)*Paramètres!$N$3))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LIGUE")),"",COUNTIFS($D$5:$D$71,"&lt;&gt;"&amp;"",$D$5:$D$71,"&lt;&gt;"&amp;"NL",$D$5:$D$71,"&lt;&gt;"&amp;"HORS LIGUE",G$5:G$71,"&lt;"&amp;G67)+1),Paramètres!$B$3:$C$56,2,FALSE)*Paramètres!$N$4))</f>
        <v>0</v>
      </c>
      <c r="I67" s="36">
        <v>5</v>
      </c>
      <c r="J67" s="2"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LIGUE")),"",COUNTIFS($D$5:$D$71,"&lt;&gt;"&amp;"",$D$5:$D$71,"&lt;&gt;"&amp;"NL",$D$5:$D$71,"&lt;&gt;"&amp;"HORS LIGUE",K$5:K$71,"&lt;"&amp;K67)+1),Paramètres!$B$3:$C$56,2,FALSE)*Paramètres!$N$6))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LIGUE")),"",COUNTIFS($D$5:$D$71,"&lt;&gt;"&amp;"",$D$5:$D$71,"&lt;&gt;"&amp;"NL",$D$5:$D$71,"&lt;&gt;"&amp;"HORS LIGUE",M$5:M$71,"&lt;"&amp;M67)+1),Paramètres!$B$3:$C$56,2,FALSE)*Paramètres!$N$7))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LIGUE")),"",COUNTIFS($D$5:$D$71,"&lt;&gt;"&amp;"",$D$5:$D$71,"&lt;&gt;"&amp;"NL",$D$5:$D$71,"&lt;&gt;"&amp;"HORS LIGUE",O$5:O$71,"&lt;"&amp;O67)+1),Paramètres!$B$3:$C$56,2,FALSE)*Paramètres!$N$8))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LIGUE")),"",COUNTIFS($D$5:$D$71,"&lt;&gt;"&amp;"",$D$5:$D$71,"&lt;&gt;"&amp;"NL",$D$5:$D$71,"&lt;&gt;"&amp;"HORS LIGUE",Q$5:Q$71,"&lt;"&amp;Q67)+1),Paramètres!$B$3:$C$56,2,FALSE)*Paramètres!$N$9))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LIGUE")),"",COUNTIFS($D$5:$D$71,"&lt;&gt;"&amp;"",$D$5:$D$71,"&lt;&gt;"&amp;"NL",$D$5:$D$71,"&lt;&gt;"&amp;"HORS LIGUE",S$5:S$71,"&lt;"&amp;S67)+1),Paramètres!$B$3:$C$56,2,FALSE)*Paramètres!$N$10))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LIGUE")),"",COUNTIFS($D$5:$D$71,"&lt;&gt;"&amp;"",$D$5:$D$71,"&lt;&gt;"&amp;"NL",$D$5:$D$71,"&lt;&gt;"&amp;"HORS LIGUE",U$5:U$71,"&lt;"&amp;U67)+1),Paramètres!$B$3:$C$56,2,FALSE)*Paramètres!$N$11))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LIGUE")),"",COUNTIFS($D$5:$D$71,"&lt;&gt;"&amp;"",$D$5:$D$71,"&lt;&gt;"&amp;"NL",$D$5:$D$71,"&lt;&gt;"&amp;"HORS LIGUE",W$5:W$71,"&lt;"&amp;W67)+1),Paramètres!$B$3:$C$56,2,FALSE)*Paramètres!$N$12))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LIGUE")),"",COUNTIFS($D$5:$D$71,"&lt;&gt;"&amp;"",$D$5:$D$71,"&lt;&gt;"&amp;"NL",$D$5:$D$71,"&lt;&gt;"&amp;"HORS LIGUE",Y$5:Y$71,"&lt;"&amp;Y67)+1),Paramètres!$B$3:$C$56,2,FALSE)*Paramètres!$N$13))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LIGUE")),"",COUNTIFS($D$5:$D$71,"&lt;&gt;"&amp;"",$D$5:$D$71,"&lt;&gt;"&amp;"NL",$D$5:$D$71,"&lt;&gt;"&amp;"HORS LIGUE",AA$5:AA$71,"&lt;"&amp;AA67)+1),Paramètres!$B$3:$C$56,2,FALSE)*Paramètres!$N$14))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LIGUE")),"",COUNTIFS($D$5:$D$71,"&lt;&gt;"&amp;"",$D$5:$D$71,"&lt;&gt;"&amp;"NL",$D$5:$D$71,"&lt;&gt;"&amp;"HORS LIGUE",AC$5:AC$71,"&lt;"&amp;AC67)+1),Paramètres!$B$3:$C$56,2,FALSE)*Paramètres!$N$15))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LIGUE")),"",COUNTIFS($D$5:$D$71,"&lt;&gt;"&amp;"",$D$5:$D$71,"&lt;&gt;"&amp;"NL",$D$5:$D$71,"&lt;&gt;"&amp;"HORS LIGUE",AE$5:AE$71,"&lt;"&amp;AE67)+1),Paramètres!$B$3:$C$56,2,FALSE)*Paramètres!$N$16))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LIGUE")),"",COUNTIFS($D$5:$D$71,"&lt;&gt;"&amp;"",$D$5:$D$71,"&lt;&gt;"&amp;"NL",$D$5:$D$71,"&lt;&gt;"&amp;"HORS LIGUE",AG$5:AG$71,"&lt;"&amp;AG67)+1),Paramètres!$B$3:$C$56,2,FALSE)*Paramètres!$N$17))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1</v>
      </c>
      <c r="AL67" s="41">
        <f t="shared" si="40"/>
        <v>0</v>
      </c>
      <c r="AM67" s="33" t="str">
        <f t="shared" si="3"/>
        <v/>
      </c>
      <c r="AO67" s="22">
        <f t="shared" si="53"/>
        <v>0</v>
      </c>
      <c r="AP67">
        <f t="shared" si="54"/>
        <v>0</v>
      </c>
      <c r="AQ67">
        <f t="shared" si="55"/>
        <v>0</v>
      </c>
      <c r="AR67">
        <f t="shared" si="56"/>
        <v>0</v>
      </c>
      <c r="AS67">
        <f t="shared" si="57"/>
        <v>0</v>
      </c>
      <c r="AT67">
        <f t="shared" si="58"/>
        <v>0</v>
      </c>
      <c r="AU67">
        <f t="shared" si="59"/>
        <v>0</v>
      </c>
      <c r="AV67">
        <f t="shared" si="60"/>
        <v>0</v>
      </c>
      <c r="AW67">
        <f t="shared" si="61"/>
        <v>0</v>
      </c>
      <c r="AX67">
        <f t="shared" si="62"/>
        <v>0</v>
      </c>
      <c r="AY67">
        <f t="shared" si="63"/>
        <v>0</v>
      </c>
      <c r="AZ67">
        <f t="shared" si="64"/>
        <v>0</v>
      </c>
      <c r="BA67">
        <f t="shared" si="65"/>
        <v>0</v>
      </c>
      <c r="BB67">
        <f t="shared" si="66"/>
        <v>0</v>
      </c>
      <c r="BC67">
        <f t="shared" si="67"/>
        <v>0</v>
      </c>
      <c r="BD67">
        <f t="shared" si="68"/>
        <v>0</v>
      </c>
      <c r="BE67" s="22">
        <f t="shared" ref="BE67:BR67" si="100">BD67+LARGE($AO67:$BC67,BE$4)</f>
        <v>0</v>
      </c>
      <c r="BF67" s="22">
        <f t="shared" si="100"/>
        <v>0</v>
      </c>
      <c r="BG67" s="22">
        <f t="shared" si="100"/>
        <v>0</v>
      </c>
      <c r="BH67" s="22">
        <f t="shared" si="100"/>
        <v>0</v>
      </c>
      <c r="BI67" s="22">
        <f t="shared" si="100"/>
        <v>0</v>
      </c>
      <c r="BJ67" s="22">
        <f t="shared" si="100"/>
        <v>0</v>
      </c>
      <c r="BK67" s="22">
        <f t="shared" si="100"/>
        <v>0</v>
      </c>
      <c r="BL67" s="22">
        <f t="shared" si="100"/>
        <v>0</v>
      </c>
      <c r="BM67" s="22">
        <f t="shared" si="100"/>
        <v>0</v>
      </c>
      <c r="BN67" s="22">
        <f t="shared" si="100"/>
        <v>0</v>
      </c>
      <c r="BO67" s="22">
        <f t="shared" si="100"/>
        <v>0</v>
      </c>
      <c r="BP67" s="22">
        <f t="shared" si="100"/>
        <v>0</v>
      </c>
      <c r="BQ67" s="22">
        <f t="shared" si="100"/>
        <v>0</v>
      </c>
      <c r="BR67" s="22">
        <f t="shared" si="100"/>
        <v>0</v>
      </c>
    </row>
    <row r="68" spans="1:70" ht="16.5">
      <c r="A68" s="81" t="s">
        <v>836</v>
      </c>
      <c r="B68" s="72" t="s">
        <v>837</v>
      </c>
      <c r="C68" s="72" t="s">
        <v>838</v>
      </c>
      <c r="D68" s="72" t="s">
        <v>219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LIGUE")),"",COUNTIFS($D$5:$D$71,"&lt;&gt;"&amp;"",$D$5:$D$71,"&lt;&gt;"&amp;"NL",$D$5:$D$71,"&lt;&gt;"&amp;"HORS LIGUE",E$5:E$71,"&lt;"&amp;E68)+1),Paramètres!$B$3:$C$56,2,FALSE)*Paramètres!$N$3))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LIGUE")),"",COUNTIFS($D$5:$D$71,"&lt;&gt;"&amp;"",$D$5:$D$71,"&lt;&gt;"&amp;"NL",$D$5:$D$71,"&lt;&gt;"&amp;"HORS LIGUE",G$5:G$71,"&lt;"&amp;G68)+1),Paramètres!$B$3:$C$56,2,FALSE)*Paramètres!$N$4))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LIGUE")),"",COUNTIFS($D$5:$D$71,"&lt;&gt;"&amp;"",$D$5:$D$71,"&lt;&gt;"&amp;"NL",$D$5:$D$71,"&lt;&gt;"&amp;"HORS LIGUE",I$5:I$71,"&lt;"&amp;I68)+1),Paramètres!$B$3:$C$56,2,FALSE)*Paramètres!$N$5))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LIGUE")),"",COUNTIFS($D$5:$D$71,"&lt;&gt;"&amp;"",$D$5:$D$71,"&lt;&gt;"&amp;"NL",$D$5:$D$71,"&lt;&gt;"&amp;"HORS LIGUE",K$5:K$71,"&lt;"&amp;K68)+1),Paramètres!$B$3:$C$56,2,FALSE)*Paramètres!$N$6))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LIGUE")),"",COUNTIFS($D$5:$D$71,"&lt;&gt;"&amp;"",$D$5:$D$71,"&lt;&gt;"&amp;"NL",$D$5:$D$71,"&lt;&gt;"&amp;"HORS LIGUE",M$5:M$71,"&lt;"&amp;M68)+1),Paramètres!$B$3:$C$56,2,FALSE)*Paramètres!$N$7))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LIGUE")),"",COUNTIFS($D$5:$D$71,"&lt;&gt;"&amp;"",$D$5:$D$71,"&lt;&gt;"&amp;"NL",$D$5:$D$71,"&lt;&gt;"&amp;"HORS LIGUE",O$5:O$71,"&lt;"&amp;O68)+1),Paramètres!$B$3:$C$56,2,FALSE)*Paramètres!$N$8))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LIGUE")),"",COUNTIFS($D$5:$D$71,"&lt;&gt;"&amp;"",$D$5:$D$71,"&lt;&gt;"&amp;"NL",$D$5:$D$71,"&lt;&gt;"&amp;"HORS LIGUE",Q$5:Q$71,"&lt;"&amp;Q68)+1),Paramètres!$B$3:$C$56,2,FALSE)*Paramètres!$N$9))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LIGUE")),"",COUNTIFS($D$5:$D$71,"&lt;&gt;"&amp;"",$D$5:$D$71,"&lt;&gt;"&amp;"NL",$D$5:$D$71,"&lt;&gt;"&amp;"HORS LIGUE",S$5:S$71,"&lt;"&amp;S68)+1),Paramètres!$B$3:$C$56,2,FALSE)*Paramètres!$N$10))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LIGUE")),"",COUNTIFS($D$5:$D$71,"&lt;&gt;"&amp;"",$D$5:$D$71,"&lt;&gt;"&amp;"NL",$D$5:$D$71,"&lt;&gt;"&amp;"HORS LIGUE",U$5:U$71,"&lt;"&amp;U68)+1),Paramètres!$B$3:$C$56,2,FALSE)*Paramètres!$N$11))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LIGUE")),"",COUNTIFS($D$5:$D$71,"&lt;&gt;"&amp;"",$D$5:$D$71,"&lt;&gt;"&amp;"NL",$D$5:$D$71,"&lt;&gt;"&amp;"HORS LIGUE",W$5:W$71,"&lt;"&amp;W68)+1),Paramètres!$B$3:$C$56,2,FALSE)*Paramètres!$N$12))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LIGUE")),"",COUNTIFS($D$5:$D$71,"&lt;&gt;"&amp;"",$D$5:$D$71,"&lt;&gt;"&amp;"NL",$D$5:$D$71,"&lt;&gt;"&amp;"HORS LIGUE",Y$5:Y$71,"&lt;"&amp;Y68)+1),Paramètres!$B$3:$C$56,2,FALSE)*Paramètres!$N$13))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LIGUE")),"",COUNTIFS($D$5:$D$71,"&lt;&gt;"&amp;"",$D$5:$D$71,"&lt;&gt;"&amp;"NL",$D$5:$D$71,"&lt;&gt;"&amp;"HORS LIGUE",AA$5:AA$71,"&lt;"&amp;AA68)+1),Paramètres!$B$3:$C$56,2,FALSE)*Paramètres!$N$14))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LIGUE")),"",COUNTIFS($D$5:$D$71,"&lt;&gt;"&amp;"",$D$5:$D$71,"&lt;&gt;"&amp;"NL",$D$5:$D$71,"&lt;&gt;"&amp;"HORS LIGUE",AC$5:AC$71,"&lt;"&amp;AC68)+1),Paramètres!$B$3:$C$56,2,FALSE)*Paramètres!$N$15))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LIGUE")),"",COUNTIFS($D$5:$D$71,"&lt;&gt;"&amp;"",$D$5:$D$71,"&lt;&gt;"&amp;"NL",$D$5:$D$71,"&lt;&gt;"&amp;"HORS LIGUE",AE$5:AE$71,"&lt;"&amp;AE68)+1),Paramètres!$B$3:$C$56,2,FALSE)*Paramètres!$N$16))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LIGUE")),"",COUNTIFS($D$5:$D$71,"&lt;&gt;"&amp;"",$D$5:$D$71,"&lt;&gt;"&amp;"NL",$D$5:$D$71,"&lt;&gt;"&amp;"HORS LIGUE",AG$5:AG$71,"&lt;"&amp;AG68)+1),Paramètres!$B$3:$C$56,2,FALSE)*Paramètres!$N$17))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0</v>
      </c>
      <c r="AL68" s="41">
        <f t="shared" si="40"/>
        <v>0</v>
      </c>
      <c r="AM68" s="33" t="str">
        <f t="shared" si="3"/>
        <v/>
      </c>
      <c r="AO68" s="22">
        <f t="shared" si="53"/>
        <v>0</v>
      </c>
      <c r="AP68">
        <f t="shared" si="54"/>
        <v>0</v>
      </c>
      <c r="AQ68">
        <f t="shared" si="55"/>
        <v>0</v>
      </c>
      <c r="AR68">
        <f t="shared" si="56"/>
        <v>0</v>
      </c>
      <c r="AS68">
        <f t="shared" si="57"/>
        <v>0</v>
      </c>
      <c r="AT68">
        <f t="shared" si="58"/>
        <v>0</v>
      </c>
      <c r="AU68">
        <f t="shared" si="59"/>
        <v>0</v>
      </c>
      <c r="AV68">
        <f t="shared" si="60"/>
        <v>0</v>
      </c>
      <c r="AW68">
        <f t="shared" si="61"/>
        <v>0</v>
      </c>
      <c r="AX68">
        <f t="shared" si="62"/>
        <v>0</v>
      </c>
      <c r="AY68">
        <f t="shared" si="63"/>
        <v>0</v>
      </c>
      <c r="AZ68">
        <f t="shared" si="64"/>
        <v>0</v>
      </c>
      <c r="BA68">
        <f t="shared" si="65"/>
        <v>0</v>
      </c>
      <c r="BB68">
        <f t="shared" si="66"/>
        <v>0</v>
      </c>
      <c r="BC68">
        <f t="shared" si="67"/>
        <v>0</v>
      </c>
      <c r="BD68">
        <f t="shared" si="68"/>
        <v>0</v>
      </c>
      <c r="BE68" s="22">
        <f t="shared" ref="BE68:BR68" si="101">BD68+LARGE($AO68:$BC68,BE$4)</f>
        <v>0</v>
      </c>
      <c r="BF68" s="22">
        <f t="shared" si="101"/>
        <v>0</v>
      </c>
      <c r="BG68" s="22">
        <f t="shared" si="101"/>
        <v>0</v>
      </c>
      <c r="BH68" s="22">
        <f t="shared" si="101"/>
        <v>0</v>
      </c>
      <c r="BI68" s="22">
        <f t="shared" si="101"/>
        <v>0</v>
      </c>
      <c r="BJ68" s="22">
        <f t="shared" si="101"/>
        <v>0</v>
      </c>
      <c r="BK68" s="22">
        <f t="shared" si="101"/>
        <v>0</v>
      </c>
      <c r="BL68" s="22">
        <f t="shared" si="101"/>
        <v>0</v>
      </c>
      <c r="BM68" s="22">
        <f t="shared" si="101"/>
        <v>0</v>
      </c>
      <c r="BN68" s="22">
        <f t="shared" si="101"/>
        <v>0</v>
      </c>
      <c r="BO68" s="22">
        <f t="shared" si="101"/>
        <v>0</v>
      </c>
      <c r="BP68" s="22">
        <f t="shared" si="101"/>
        <v>0</v>
      </c>
      <c r="BQ68" s="22">
        <f t="shared" si="101"/>
        <v>0</v>
      </c>
      <c r="BR68" s="22">
        <f t="shared" si="101"/>
        <v>0</v>
      </c>
    </row>
    <row r="69" spans="1:70" ht="16.5">
      <c r="A69" s="81" t="s">
        <v>847</v>
      </c>
      <c r="B69" s="72" t="s">
        <v>848</v>
      </c>
      <c r="C69" s="72" t="s">
        <v>259</v>
      </c>
      <c r="D69" s="72" t="s">
        <v>219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LIGUE")),"",COUNTIFS($D$5:$D$71,"&lt;&gt;"&amp;"",$D$5:$D$71,"&lt;&gt;"&amp;"NL",$D$5:$D$71,"&lt;&gt;"&amp;"HORS LIGUE",E$5:E$71,"&lt;"&amp;E69)+1),Paramètres!$B$3:$C$56,2,FALSE)*Paramètres!$N$3))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LIGUE")),"",COUNTIFS($D$5:$D$71,"&lt;&gt;"&amp;"",$D$5:$D$71,"&lt;&gt;"&amp;"NL",$D$5:$D$71,"&lt;&gt;"&amp;"HORS LIGUE",G$5:G$71,"&lt;"&amp;G69)+1),Paramètres!$B$3:$C$56,2,FALSE)*Paramètres!$N$4))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LIGUE")),"",COUNTIFS($D$5:$D$71,"&lt;&gt;"&amp;"",$D$5:$D$71,"&lt;&gt;"&amp;"NL",$D$5:$D$71,"&lt;&gt;"&amp;"HORS LIGUE",I$5:I$71,"&lt;"&amp;I69)+1),Paramètres!$B$3:$C$56,2,FALSE)*Paramètres!$N$5))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LIGUE")),"",COUNTIFS($D$5:$D$71,"&lt;&gt;"&amp;"",$D$5:$D$71,"&lt;&gt;"&amp;"NL",$D$5:$D$71,"&lt;&gt;"&amp;"HORS LIGUE",K$5:K$71,"&lt;"&amp;K69)+1),Paramètres!$B$3:$C$56,2,FALSE)*Paramètres!$N$6))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LIGUE")),"",COUNTIFS($D$5:$D$71,"&lt;&gt;"&amp;"",$D$5:$D$71,"&lt;&gt;"&amp;"NL",$D$5:$D$71,"&lt;&gt;"&amp;"HORS LIGUE",M$5:M$71,"&lt;"&amp;M69)+1),Paramètres!$B$3:$C$56,2,FALSE)*Paramètres!$N$7))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LIGUE")),"",COUNTIFS($D$5:$D$71,"&lt;&gt;"&amp;"",$D$5:$D$71,"&lt;&gt;"&amp;"NL",$D$5:$D$71,"&lt;&gt;"&amp;"HORS LIGUE",O$5:O$71,"&lt;"&amp;O69)+1),Paramètres!$B$3:$C$56,2,FALSE)*Paramètres!$N$8))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LIGUE")),"",COUNTIFS($D$5:$D$71,"&lt;&gt;"&amp;"",$D$5:$D$71,"&lt;&gt;"&amp;"NL",$D$5:$D$71,"&lt;&gt;"&amp;"HORS LIGUE",Q$5:Q$71,"&lt;"&amp;Q69)+1),Paramètres!$B$3:$C$56,2,FALSE)*Paramètres!$N$9))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LIGUE")),"",COUNTIFS($D$5:$D$71,"&lt;&gt;"&amp;"",$D$5:$D$71,"&lt;&gt;"&amp;"NL",$D$5:$D$71,"&lt;&gt;"&amp;"HORS LIGUE",S$5:S$71,"&lt;"&amp;S69)+1),Paramètres!$B$3:$C$56,2,FALSE)*Paramètres!$N$10))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LIGUE")),"",COUNTIFS($D$5:$D$71,"&lt;&gt;"&amp;"",$D$5:$D$71,"&lt;&gt;"&amp;"NL",$D$5:$D$71,"&lt;&gt;"&amp;"HORS LIGUE",U$5:U$71,"&lt;"&amp;U69)+1),Paramètres!$B$3:$C$56,2,FALSE)*Paramètres!$N$11))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LIGUE")),"",COUNTIFS($D$5:$D$71,"&lt;&gt;"&amp;"",$D$5:$D$71,"&lt;&gt;"&amp;"NL",$D$5:$D$71,"&lt;&gt;"&amp;"HORS LIGUE",W$5:W$71,"&lt;"&amp;W69)+1),Paramètres!$B$3:$C$56,2,FALSE)*Paramètres!$N$12))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LIGUE")),"",COUNTIFS($D$5:$D$71,"&lt;&gt;"&amp;"",$D$5:$D$71,"&lt;&gt;"&amp;"NL",$D$5:$D$71,"&lt;&gt;"&amp;"HORS LIGUE",Y$5:Y$71,"&lt;"&amp;Y69)+1),Paramètres!$B$3:$C$56,2,FALSE)*Paramètres!$N$13))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LIGUE")),"",COUNTIFS($D$5:$D$71,"&lt;&gt;"&amp;"",$D$5:$D$71,"&lt;&gt;"&amp;"NL",$D$5:$D$71,"&lt;&gt;"&amp;"HORS LIGUE",AA$5:AA$71,"&lt;"&amp;AA69)+1),Paramètres!$B$3:$C$56,2,FALSE)*Paramètres!$N$14))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LIGUE")),"",COUNTIFS($D$5:$D$71,"&lt;&gt;"&amp;"",$D$5:$D$71,"&lt;&gt;"&amp;"NL",$D$5:$D$71,"&lt;&gt;"&amp;"HORS LIGUE",AC$5:AC$71,"&lt;"&amp;AC69)+1),Paramètres!$B$3:$C$56,2,FALSE)*Paramètres!$N$15))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LIGUE")),"",COUNTIFS($D$5:$D$71,"&lt;&gt;"&amp;"",$D$5:$D$71,"&lt;&gt;"&amp;"NL",$D$5:$D$71,"&lt;&gt;"&amp;"HORS LIGUE",AE$5:AE$71,"&lt;"&amp;AE69)+1),Paramètres!$B$3:$C$56,2,FALSE)*Paramètres!$N$16))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LIGUE")),"",COUNTIFS($D$5:$D$71,"&lt;&gt;"&amp;"",$D$5:$D$71,"&lt;&gt;"&amp;"NL",$D$5:$D$71,"&lt;&gt;"&amp;"HORS LIGUE",AG$5:AG$71,"&lt;"&amp;AG69)+1),Paramètres!$B$3:$C$56,2,FALSE)*Paramètres!$N$17))</f>
        <v>0</v>
      </c>
      <c r="AI69" s="40">
        <f t="shared" ref="AI69:AI132" si="102">F69+H69+J69+L69+N69+P69+R69+T69+V69+X69+Z69+AB69+AD69+AF69+AH69</f>
        <v>0</v>
      </c>
      <c r="AJ69" s="3" t="str">
        <f t="shared" ref="AJ69:AJ132" si="103">IF(AI69&lt;&gt;0,RANK(AI69,$AI$5:$AI$71),"")</f>
        <v/>
      </c>
      <c r="AK69" s="5">
        <f t="shared" ref="AK69:AK132" si="104">COUNTA(E69,G69,I69,K69,M69,O69,Q69,S69,U69,W69,Y69,AA69,AC69,AE69,AG69)</f>
        <v>0</v>
      </c>
      <c r="AL69" s="41">
        <f t="shared" si="40"/>
        <v>0</v>
      </c>
      <c r="AM69" s="33" t="str">
        <f t="shared" ref="AM69:AM132" si="105">IF(AL69&lt;&gt;0,RANK(AL69,$AL$5:$AL$71),"")</f>
        <v/>
      </c>
      <c r="AO69" s="22">
        <f t="shared" si="53"/>
        <v>0</v>
      </c>
      <c r="AP69">
        <f t="shared" si="54"/>
        <v>0</v>
      </c>
      <c r="AQ69">
        <f t="shared" si="55"/>
        <v>0</v>
      </c>
      <c r="AR69">
        <f t="shared" si="56"/>
        <v>0</v>
      </c>
      <c r="AS69">
        <f t="shared" si="57"/>
        <v>0</v>
      </c>
      <c r="AT69">
        <f t="shared" si="58"/>
        <v>0</v>
      </c>
      <c r="AU69">
        <f t="shared" si="59"/>
        <v>0</v>
      </c>
      <c r="AV69">
        <f t="shared" si="60"/>
        <v>0</v>
      </c>
      <c r="AW69">
        <f t="shared" si="61"/>
        <v>0</v>
      </c>
      <c r="AX69">
        <f t="shared" si="62"/>
        <v>0</v>
      </c>
      <c r="AY69">
        <f t="shared" si="63"/>
        <v>0</v>
      </c>
      <c r="AZ69">
        <f t="shared" si="64"/>
        <v>0</v>
      </c>
      <c r="BA69">
        <f t="shared" si="65"/>
        <v>0</v>
      </c>
      <c r="BB69">
        <f t="shared" si="66"/>
        <v>0</v>
      </c>
      <c r="BC69">
        <f t="shared" si="67"/>
        <v>0</v>
      </c>
      <c r="BD69">
        <f t="shared" si="68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/>
      <c r="B70" s="32" t="s">
        <v>1049</v>
      </c>
      <c r="C70" s="32" t="s">
        <v>779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LIGUE")),"",COUNTIFS($D$5:$D$71,"&lt;&gt;"&amp;"",$D$5:$D$71,"&lt;&gt;"&amp;"NL",$D$5:$D$71,"&lt;&gt;"&amp;"HORS LIGUE",E$5:E$71,"&lt;"&amp;E70)+1),Paramètres!$B$3:$C$56,2,FALSE)*Paramètres!$N$3))</f>
        <v>0</v>
      </c>
      <c r="G70" s="4">
        <v>3</v>
      </c>
      <c r="H70" s="2"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LIGUE")),"",COUNTIFS($D$5:$D$71,"&lt;&gt;"&amp;"",$D$5:$D$71,"&lt;&gt;"&amp;"NL",$D$5:$D$71,"&lt;&gt;"&amp;"HORS LIGUE",I$5:I$71,"&lt;"&amp;I70)+1),Paramètres!$B$3:$C$56,2,FALSE)*Paramètres!$N$5))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LIGUE")),"",COUNTIFS($D$5:$D$71,"&lt;&gt;"&amp;"",$D$5:$D$71,"&lt;&gt;"&amp;"NL",$D$5:$D$71,"&lt;&gt;"&amp;"HORS LIGUE",K$5:K$71,"&lt;"&amp;K70)+1),Paramètres!$B$3:$C$56,2,FALSE)*Paramètres!$N$6))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LIGUE")),"",COUNTIFS($D$5:$D$71,"&lt;&gt;"&amp;"",$D$5:$D$71,"&lt;&gt;"&amp;"NL",$D$5:$D$71,"&lt;&gt;"&amp;"HORS LIGUE",M$5:M$71,"&lt;"&amp;M70)+1),Paramètres!$B$3:$C$56,2,FALSE)*Paramètres!$N$7))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LIGUE")),"",COUNTIFS($D$5:$D$71,"&lt;&gt;"&amp;"",$D$5:$D$71,"&lt;&gt;"&amp;"NL",$D$5:$D$71,"&lt;&gt;"&amp;"HORS LIGUE",O$5:O$71,"&lt;"&amp;O70)+1),Paramètres!$B$3:$C$56,2,FALSE)*Paramètres!$N$8))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LIGUE")),"",COUNTIFS($D$5:$D$71,"&lt;&gt;"&amp;"",$D$5:$D$71,"&lt;&gt;"&amp;"NL",$D$5:$D$71,"&lt;&gt;"&amp;"HORS LIGUE",Q$5:Q$71,"&lt;"&amp;Q70)+1),Paramètres!$B$3:$C$56,2,FALSE)*Paramètres!$N$9))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LIGUE")),"",COUNTIFS($D$5:$D$71,"&lt;&gt;"&amp;"",$D$5:$D$71,"&lt;&gt;"&amp;"NL",$D$5:$D$71,"&lt;&gt;"&amp;"HORS LIGUE",S$5:S$71,"&lt;"&amp;S70)+1),Paramètres!$B$3:$C$56,2,FALSE)*Paramètres!$N$10))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LIGUE")),"",COUNTIFS($D$5:$D$71,"&lt;&gt;"&amp;"",$D$5:$D$71,"&lt;&gt;"&amp;"NL",$D$5:$D$71,"&lt;&gt;"&amp;"HORS LIGUE",U$5:U$71,"&lt;"&amp;U70)+1),Paramètres!$B$3:$C$56,2,FALSE)*Paramètres!$N$11))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LIGUE")),"",COUNTIFS($D$5:$D$71,"&lt;&gt;"&amp;"",$D$5:$D$71,"&lt;&gt;"&amp;"NL",$D$5:$D$71,"&lt;&gt;"&amp;"HORS LIGUE",W$5:W$71,"&lt;"&amp;W70)+1),Paramètres!$B$3:$C$56,2,FALSE)*Paramètres!$N$12))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LIGUE")),"",COUNTIFS($D$5:$D$71,"&lt;&gt;"&amp;"",$D$5:$D$71,"&lt;&gt;"&amp;"NL",$D$5:$D$71,"&lt;&gt;"&amp;"HORS LIGUE",Y$5:Y$71,"&lt;"&amp;Y70)+1),Paramètres!$B$3:$C$56,2,FALSE)*Paramètres!$N$13))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LIGUE")),"",COUNTIFS($D$5:$D$71,"&lt;&gt;"&amp;"",$D$5:$D$71,"&lt;&gt;"&amp;"NL",$D$5:$D$71,"&lt;&gt;"&amp;"HORS LIGUE",AA$5:AA$71,"&lt;"&amp;AA70)+1),Paramètres!$B$3:$C$56,2,FALSE)*Paramètres!$N$14))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LIGUE")),"",COUNTIFS($D$5:$D$71,"&lt;&gt;"&amp;"",$D$5:$D$71,"&lt;&gt;"&amp;"NL",$D$5:$D$71,"&lt;&gt;"&amp;"HORS LIGUE",AC$5:AC$71,"&lt;"&amp;AC70)+1),Paramètres!$B$3:$C$56,2,FALSE)*Paramètres!$N$15))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LIGUE")),"",COUNTIFS($D$5:$D$71,"&lt;&gt;"&amp;"",$D$5:$D$71,"&lt;&gt;"&amp;"NL",$D$5:$D$71,"&lt;&gt;"&amp;"HORS LIGUE",AE$5:AE$71,"&lt;"&amp;AE70)+1),Paramètres!$B$3:$C$56,2,FALSE)*Paramètres!$N$16))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LIGUE")),"",COUNTIFS($D$5:$D$71,"&lt;&gt;"&amp;"",$D$5:$D$71,"&lt;&gt;"&amp;"NL",$D$5:$D$71,"&lt;&gt;"&amp;"HORS LIGUE",AG$5:AG$71,"&lt;"&amp;AG70)+1),Paramètres!$B$3:$C$56,2,FALSE)*Paramètres!$N$17))</f>
        <v>0</v>
      </c>
      <c r="AI70" s="40">
        <f t="shared" si="102"/>
        <v>0</v>
      </c>
      <c r="AJ70" s="3" t="str">
        <f t="shared" si="103"/>
        <v/>
      </c>
      <c r="AK70" s="5">
        <f t="shared" si="104"/>
        <v>1</v>
      </c>
      <c r="AL70" s="41">
        <f t="shared" si="40"/>
        <v>0</v>
      </c>
      <c r="AM70" s="33" t="str">
        <f t="shared" si="105"/>
        <v/>
      </c>
      <c r="AO70" s="22">
        <f t="shared" si="53"/>
        <v>0</v>
      </c>
      <c r="AP70">
        <f t="shared" si="54"/>
        <v>0</v>
      </c>
      <c r="AQ70">
        <f t="shared" si="55"/>
        <v>0</v>
      </c>
      <c r="AR70">
        <f t="shared" si="56"/>
        <v>0</v>
      </c>
      <c r="AS70">
        <f t="shared" si="57"/>
        <v>0</v>
      </c>
      <c r="AT70">
        <f t="shared" si="58"/>
        <v>0</v>
      </c>
      <c r="AU70">
        <f t="shared" si="59"/>
        <v>0</v>
      </c>
      <c r="AV70">
        <f t="shared" si="60"/>
        <v>0</v>
      </c>
      <c r="AW70">
        <f t="shared" si="61"/>
        <v>0</v>
      </c>
      <c r="AX70">
        <f t="shared" si="62"/>
        <v>0</v>
      </c>
      <c r="AY70">
        <f t="shared" si="63"/>
        <v>0</v>
      </c>
      <c r="AZ70">
        <f t="shared" si="64"/>
        <v>0</v>
      </c>
      <c r="BA70">
        <f t="shared" si="65"/>
        <v>0</v>
      </c>
      <c r="BB70">
        <f t="shared" si="66"/>
        <v>0</v>
      </c>
      <c r="BC70">
        <f t="shared" si="67"/>
        <v>0</v>
      </c>
      <c r="BD70">
        <f t="shared" si="68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14"/>
      <c r="B71" s="32" t="s">
        <v>1052</v>
      </c>
      <c r="C71" s="32" t="s">
        <v>1053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LIGUE")),"",COUNTIFS($D$5:$D$71,"&lt;&gt;"&amp;"",$D$5:$D$71,"&lt;&gt;"&amp;"NL",$D$5:$D$71,"&lt;&gt;"&amp;"HORS LIGUE",E$5:E$71,"&lt;"&amp;E71)+1),Paramètres!$B$3:$C$56,2,FALSE)*Paramètres!$N$3))</f>
        <v>0</v>
      </c>
      <c r="G71" s="4">
        <v>3</v>
      </c>
      <c r="H71" s="2"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LIGUE")),"",COUNTIFS($D$5:$D$71,"&lt;&gt;"&amp;"",$D$5:$D$71,"&lt;&gt;"&amp;"NL",$D$5:$D$71,"&lt;&gt;"&amp;"HORS LIGUE",I$5:I$71,"&lt;"&amp;I71)+1),Paramètres!$B$3:$C$56,2,FALSE)*Paramètres!$N$5))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LIGUE")),"",COUNTIFS($D$5:$D$71,"&lt;&gt;"&amp;"",$D$5:$D$71,"&lt;&gt;"&amp;"NL",$D$5:$D$71,"&lt;&gt;"&amp;"HORS LIGUE",K$5:K$71,"&lt;"&amp;K71)+1),Paramètres!$B$3:$C$56,2,FALSE)*Paramètres!$N$6))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LIGUE")),"",COUNTIFS($D$5:$D$71,"&lt;&gt;"&amp;"",$D$5:$D$71,"&lt;&gt;"&amp;"NL",$D$5:$D$71,"&lt;&gt;"&amp;"HORS LIGUE",M$5:M$71,"&lt;"&amp;M71)+1),Paramètres!$B$3:$C$56,2,FALSE)*Paramètres!$N$7))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LIGUE")),"",COUNTIFS($D$5:$D$71,"&lt;&gt;"&amp;"",$D$5:$D$71,"&lt;&gt;"&amp;"NL",$D$5:$D$71,"&lt;&gt;"&amp;"HORS LIGUE",O$5:O$71,"&lt;"&amp;O71)+1),Paramètres!$B$3:$C$56,2,FALSE)*Paramètres!$N$8))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LIGUE")),"",COUNTIFS($D$5:$D$71,"&lt;&gt;"&amp;"",$D$5:$D$71,"&lt;&gt;"&amp;"NL",$D$5:$D$71,"&lt;&gt;"&amp;"HORS LIGUE",Q$5:Q$71,"&lt;"&amp;Q71)+1),Paramètres!$B$3:$C$56,2,FALSE)*Paramètres!$N$9))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LIGUE")),"",COUNTIFS($D$5:$D$71,"&lt;&gt;"&amp;"",$D$5:$D$71,"&lt;&gt;"&amp;"NL",$D$5:$D$71,"&lt;&gt;"&amp;"HORS LIGUE",S$5:S$71,"&lt;"&amp;S71)+1),Paramètres!$B$3:$C$56,2,FALSE)*Paramètres!$N$10))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LIGUE")),"",COUNTIFS($D$5:$D$71,"&lt;&gt;"&amp;"",$D$5:$D$71,"&lt;&gt;"&amp;"NL",$D$5:$D$71,"&lt;&gt;"&amp;"HORS LIGUE",U$5:U$71,"&lt;"&amp;U71)+1),Paramètres!$B$3:$C$56,2,FALSE)*Paramètres!$N$11))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LIGUE")),"",COUNTIFS($D$5:$D$71,"&lt;&gt;"&amp;"",$D$5:$D$71,"&lt;&gt;"&amp;"NL",$D$5:$D$71,"&lt;&gt;"&amp;"HORS LIGUE",W$5:W$71,"&lt;"&amp;W71)+1),Paramètres!$B$3:$C$56,2,FALSE)*Paramètres!$N$12))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LIGUE")),"",COUNTIFS($D$5:$D$71,"&lt;&gt;"&amp;"",$D$5:$D$71,"&lt;&gt;"&amp;"NL",$D$5:$D$71,"&lt;&gt;"&amp;"HORS LIGUE",Y$5:Y$71,"&lt;"&amp;Y71)+1),Paramètres!$B$3:$C$56,2,FALSE)*Paramètres!$N$13))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LIGUE")),"",COUNTIFS($D$5:$D$71,"&lt;&gt;"&amp;"",$D$5:$D$71,"&lt;&gt;"&amp;"NL",$D$5:$D$71,"&lt;&gt;"&amp;"HORS LIGUE",AA$5:AA$71,"&lt;"&amp;AA71)+1),Paramètres!$B$3:$C$56,2,FALSE)*Paramètres!$N$14))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LIGUE")),"",COUNTIFS($D$5:$D$71,"&lt;&gt;"&amp;"",$D$5:$D$71,"&lt;&gt;"&amp;"NL",$D$5:$D$71,"&lt;&gt;"&amp;"HORS LIGUE",AC$5:AC$71,"&lt;"&amp;AC71)+1),Paramètres!$B$3:$C$56,2,FALSE)*Paramètres!$N$15))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LIGUE")),"",COUNTIFS($D$5:$D$71,"&lt;&gt;"&amp;"",$D$5:$D$71,"&lt;&gt;"&amp;"NL",$D$5:$D$71,"&lt;&gt;"&amp;"HORS LIGUE",AE$5:AE$71,"&lt;"&amp;AE71)+1),Paramètres!$B$3:$C$56,2,FALSE)*Paramètres!$N$16))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LIGUE")),"",COUNTIFS($D$5:$D$71,"&lt;&gt;"&amp;"",$D$5:$D$71,"&lt;&gt;"&amp;"NL",$D$5:$D$71,"&lt;&gt;"&amp;"HORS LIGUE",AG$5:AG$71,"&lt;"&amp;AG71)+1),Paramètres!$B$3:$C$56,2,FALSE)*Paramètres!$N$17))</f>
        <v>0</v>
      </c>
      <c r="AI71" s="40">
        <f t="shared" si="102"/>
        <v>0</v>
      </c>
      <c r="AJ71" s="3" t="str">
        <f t="shared" si="103"/>
        <v/>
      </c>
      <c r="AK71" s="5">
        <f t="shared" si="104"/>
        <v>1</v>
      </c>
      <c r="AL71" s="41">
        <f t="shared" si="40"/>
        <v>0</v>
      </c>
      <c r="AM71" s="33" t="str">
        <f t="shared" si="105"/>
        <v/>
      </c>
      <c r="AO71" s="22">
        <f t="shared" si="53"/>
        <v>0</v>
      </c>
      <c r="AP71">
        <f t="shared" si="54"/>
        <v>0</v>
      </c>
      <c r="AQ71">
        <f t="shared" si="55"/>
        <v>0</v>
      </c>
      <c r="AR71">
        <f t="shared" si="56"/>
        <v>0</v>
      </c>
      <c r="AS71">
        <f t="shared" si="57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1"/>
        <v>0</v>
      </c>
      <c r="AX71">
        <f t="shared" si="62"/>
        <v>0</v>
      </c>
      <c r="AY71">
        <f t="shared" si="63"/>
        <v>0</v>
      </c>
      <c r="AZ71">
        <f t="shared" si="64"/>
        <v>0</v>
      </c>
      <c r="BA71">
        <f t="shared" si="65"/>
        <v>0</v>
      </c>
      <c r="BB71">
        <f t="shared" si="66"/>
        <v>0</v>
      </c>
      <c r="BC71">
        <f t="shared" si="67"/>
        <v>0</v>
      </c>
      <c r="BD71">
        <f t="shared" si="68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14"/>
      <c r="B72" s="32" t="s">
        <v>1054</v>
      </c>
      <c r="C72" s="32" t="s">
        <v>1055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LIGUE")),"",COUNTIFS($D$5:$D$71,"&lt;&gt;"&amp;"",$D$5:$D$71,"&lt;&gt;"&amp;"NL",$D$5:$D$71,"&lt;&gt;"&amp;"HORS LIGUE",E$5:E$71,"&lt;"&amp;E72)+1),Paramètres!$B$3:$C$56,2,FALSE)*Paramètres!$N$3))</f>
        <v>0</v>
      </c>
      <c r="G72" s="4">
        <v>3</v>
      </c>
      <c r="H72" s="2"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LIGUE")),"",COUNTIFS($D$5:$D$71,"&lt;&gt;"&amp;"",$D$5:$D$71,"&lt;&gt;"&amp;"NL",$D$5:$D$71,"&lt;&gt;"&amp;"HORS LIGUE",I$5:I$71,"&lt;"&amp;I72)+1),Paramètres!$B$3:$C$56,2,FALSE)*Paramètres!$N$5))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LIGUE")),"",COUNTIFS($D$5:$D$71,"&lt;&gt;"&amp;"",$D$5:$D$71,"&lt;&gt;"&amp;"NL",$D$5:$D$71,"&lt;&gt;"&amp;"HORS LIGUE",K$5:K$71,"&lt;"&amp;K72)+1),Paramètres!$B$3:$C$56,2,FALSE)*Paramètres!$N$6))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LIGUE")),"",COUNTIFS($D$5:$D$71,"&lt;&gt;"&amp;"",$D$5:$D$71,"&lt;&gt;"&amp;"NL",$D$5:$D$71,"&lt;&gt;"&amp;"HORS LIGUE",M$5:M$71,"&lt;"&amp;M72)+1),Paramètres!$B$3:$C$56,2,FALSE)*Paramètres!$N$7))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LIGUE")),"",COUNTIFS($D$5:$D$71,"&lt;&gt;"&amp;"",$D$5:$D$71,"&lt;&gt;"&amp;"NL",$D$5:$D$71,"&lt;&gt;"&amp;"HORS LIGUE",O$5:O$71,"&lt;"&amp;O72)+1),Paramètres!$B$3:$C$56,2,FALSE)*Paramètres!$N$8))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LIGUE")),"",COUNTIFS($D$5:$D$71,"&lt;&gt;"&amp;"",$D$5:$D$71,"&lt;&gt;"&amp;"NL",$D$5:$D$71,"&lt;&gt;"&amp;"HORS LIGUE",Q$5:Q$71,"&lt;"&amp;Q72)+1),Paramètres!$B$3:$C$56,2,FALSE)*Paramètres!$N$9))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LIGUE")),"",COUNTIFS($D$5:$D$71,"&lt;&gt;"&amp;"",$D$5:$D$71,"&lt;&gt;"&amp;"NL",$D$5:$D$71,"&lt;&gt;"&amp;"HORS LIGUE",S$5:S$71,"&lt;"&amp;S72)+1),Paramètres!$B$3:$C$56,2,FALSE)*Paramètres!$N$10))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LIGUE")),"",COUNTIFS($D$5:$D$71,"&lt;&gt;"&amp;"",$D$5:$D$71,"&lt;&gt;"&amp;"NL",$D$5:$D$71,"&lt;&gt;"&amp;"HORS LIGUE",U$5:U$71,"&lt;"&amp;U72)+1),Paramètres!$B$3:$C$56,2,FALSE)*Paramètres!$N$11))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LIGUE")),"",COUNTIFS($D$5:$D$71,"&lt;&gt;"&amp;"",$D$5:$D$71,"&lt;&gt;"&amp;"NL",$D$5:$D$71,"&lt;&gt;"&amp;"HORS LIGUE",W$5:W$71,"&lt;"&amp;W72)+1),Paramètres!$B$3:$C$56,2,FALSE)*Paramètres!$N$12))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LIGUE")),"",COUNTIFS($D$5:$D$71,"&lt;&gt;"&amp;"",$D$5:$D$71,"&lt;&gt;"&amp;"NL",$D$5:$D$71,"&lt;&gt;"&amp;"HORS LIGUE",Y$5:Y$71,"&lt;"&amp;Y72)+1),Paramètres!$B$3:$C$56,2,FALSE)*Paramètres!$N$13))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LIGUE")),"",COUNTIFS($D$5:$D$71,"&lt;&gt;"&amp;"",$D$5:$D$71,"&lt;&gt;"&amp;"NL",$D$5:$D$71,"&lt;&gt;"&amp;"HORS LIGUE",AA$5:AA$71,"&lt;"&amp;AA72)+1),Paramètres!$B$3:$C$56,2,FALSE)*Paramètres!$N$14))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LIGUE")),"",COUNTIFS($D$5:$D$71,"&lt;&gt;"&amp;"",$D$5:$D$71,"&lt;&gt;"&amp;"NL",$D$5:$D$71,"&lt;&gt;"&amp;"HORS LIGUE",AC$5:AC$71,"&lt;"&amp;AC72)+1),Paramètres!$B$3:$C$56,2,FALSE)*Paramètres!$N$15))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LIGUE")),"",COUNTIFS($D$5:$D$71,"&lt;&gt;"&amp;"",$D$5:$D$71,"&lt;&gt;"&amp;"NL",$D$5:$D$71,"&lt;&gt;"&amp;"HORS LIGUE",AE$5:AE$71,"&lt;"&amp;AE72)+1),Paramètres!$B$3:$C$56,2,FALSE)*Paramètres!$N$16))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LIGUE")),"",COUNTIFS($D$5:$D$71,"&lt;&gt;"&amp;"",$D$5:$D$71,"&lt;&gt;"&amp;"NL",$D$5:$D$71,"&lt;&gt;"&amp;"HORS LIGUE",AG$5:AG$71,"&lt;"&amp;AG72)+1),Paramètres!$B$3:$C$56,2,FALSE)*Paramètres!$N$17))</f>
        <v>0</v>
      </c>
      <c r="AI72" s="40">
        <f t="shared" si="102"/>
        <v>0</v>
      </c>
      <c r="AJ72" s="3" t="str">
        <f t="shared" si="103"/>
        <v/>
      </c>
      <c r="AK72" s="5">
        <f t="shared" si="104"/>
        <v>1</v>
      </c>
      <c r="AL72" s="41">
        <f t="shared" si="40"/>
        <v>0</v>
      </c>
      <c r="AM72" s="33" t="str">
        <f t="shared" si="105"/>
        <v/>
      </c>
    </row>
    <row r="73" spans="1:70" ht="16.5">
      <c r="A73" s="80" t="s">
        <v>1189</v>
      </c>
      <c r="B73" s="32" t="s">
        <v>1101</v>
      </c>
      <c r="C73" s="32" t="s">
        <v>1188</v>
      </c>
      <c r="D73" s="32" t="s">
        <v>105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LIGUE")),"",COUNTIFS($D$5:$D$71,"&lt;&gt;"&amp;"",$D$5:$D$71,"&lt;&gt;"&amp;"NL",$D$5:$D$71,"&lt;&gt;"&amp;"HORS LIGUE",E$5:E$71,"&lt;"&amp;E73)+1),Paramètres!$B$3:$C$56,2,FALSE)*Paramètres!$N$3))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LIGUE")),"",COUNTIFS($D$5:$D$71,"&lt;&gt;"&amp;"",$D$5:$D$71,"&lt;&gt;"&amp;"NL",$D$5:$D$71,"&lt;&gt;"&amp;"HORS LIGUE",G$5:G$71,"&lt;"&amp;G73)+1),Paramètres!$B$3:$C$56,2,FALSE)*Paramètres!$N$4))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LIGUE")),"",COUNTIFS($D$5:$D$71,"&lt;&gt;"&amp;"",$D$5:$D$71,"&lt;&gt;"&amp;"NL",$D$5:$D$71,"&lt;&gt;"&amp;"HORS LIGUE",I$5:I$71,"&lt;"&amp;I73)+1),Paramètres!$B$3:$C$56,2,FALSE)*Paramètres!$N$5))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LIGUE")),"",COUNTIFS($D$5:$D$71,"&lt;&gt;"&amp;"",$D$5:$D$71,"&lt;&gt;"&amp;"NL",$D$5:$D$71,"&lt;&gt;"&amp;"HORS LIGUE",K$5:K$71,"&lt;"&amp;K73)+1),Paramètres!$B$3:$C$56,2,FALSE)*Paramètres!$N$6))</f>
        <v>0</v>
      </c>
      <c r="M73" s="89"/>
      <c r="N73" s="88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LIGUE")),"",COUNTIFS($D$5:$D$71,"&lt;&gt;"&amp;"",$D$5:$D$71,"&lt;&gt;"&amp;"NL",$D$5:$D$71,"&lt;&gt;"&amp;"HORS LIGUE",M$5:M$71,"&lt;"&amp;M73)+1),Paramètres!$B$3:$C$56,2,FALSE)*Paramètres!$N$7))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LIGUE")),"",COUNTIFS($D$5:$D$71,"&lt;&gt;"&amp;"",$D$5:$D$71,"&lt;&gt;"&amp;"NL",$D$5:$D$71,"&lt;&gt;"&amp;"HORS LIGUE",O$5:O$71,"&lt;"&amp;O73)+1),Paramètres!$B$3:$C$56,2,FALSE)*Paramètres!$N$8))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LIGUE")),"",COUNTIFS($D$5:$D$71,"&lt;&gt;"&amp;"",$D$5:$D$71,"&lt;&gt;"&amp;"NL",$D$5:$D$71,"&lt;&gt;"&amp;"HORS LIGUE",Q$5:Q$71,"&lt;"&amp;Q73)+1),Paramètres!$B$3:$C$56,2,FALSE)*Paramètres!$N$9))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LIGUE")),"",COUNTIFS($D$5:$D$71,"&lt;&gt;"&amp;"",$D$5:$D$71,"&lt;&gt;"&amp;"NL",$D$5:$D$71,"&lt;&gt;"&amp;"HORS LIGUE",S$5:S$71,"&lt;"&amp;S73)+1),Paramètres!$B$3:$C$56,2,FALSE)*Paramètres!$N$10))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LIGUE")),"",COUNTIFS($D$5:$D$71,"&lt;&gt;"&amp;"",$D$5:$D$71,"&lt;&gt;"&amp;"NL",$D$5:$D$71,"&lt;&gt;"&amp;"HORS LIGUE",U$5:U$71,"&lt;"&amp;U73)+1),Paramètres!$B$3:$C$56,2,FALSE)*Paramètres!$N$11))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LIGUE")),"",COUNTIFS($D$5:$D$71,"&lt;&gt;"&amp;"",$D$5:$D$71,"&lt;&gt;"&amp;"NL",$D$5:$D$71,"&lt;&gt;"&amp;"HORS LIGUE",W$5:W$71,"&lt;"&amp;W73)+1),Paramètres!$B$3:$C$56,2,FALSE)*Paramètres!$N$12))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LIGUE")),"",COUNTIFS($D$5:$D$71,"&lt;&gt;"&amp;"",$D$5:$D$71,"&lt;&gt;"&amp;"NL",$D$5:$D$71,"&lt;&gt;"&amp;"HORS LIGUE",Y$5:Y$71,"&lt;"&amp;Y73)+1),Paramètres!$B$3:$C$56,2,FALSE)*Paramètres!$N$13))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LIGUE")),"",COUNTIFS($D$5:$D$71,"&lt;&gt;"&amp;"",$D$5:$D$71,"&lt;&gt;"&amp;"NL",$D$5:$D$71,"&lt;&gt;"&amp;"HORS LIGUE",AA$5:AA$71,"&lt;"&amp;AA73)+1),Paramètres!$B$3:$C$56,2,FALSE)*Paramètres!$N$14))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LIGUE")),"",COUNTIFS($D$5:$D$71,"&lt;&gt;"&amp;"",$D$5:$D$71,"&lt;&gt;"&amp;"NL",$D$5:$D$71,"&lt;&gt;"&amp;"HORS LIGUE",AC$5:AC$71,"&lt;"&amp;AC73)+1),Paramètres!$B$3:$C$56,2,FALSE)*Paramètres!$N$15))</f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LIGUE")),"",COUNTIFS($D$5:$D$71,"&lt;&gt;"&amp;"",$D$5:$D$71,"&lt;&gt;"&amp;"NL",$D$5:$D$71,"&lt;&gt;"&amp;"HORS LIGUE",AE$5:AE$71,"&lt;"&amp;AE73)+1),Paramètres!$B$3:$C$56,2,FALSE)*Paramètres!$N$16))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LIGUE")),"",COUNTIFS($D$5:$D$71,"&lt;&gt;"&amp;"",$D$5:$D$71,"&lt;&gt;"&amp;"NL",$D$5:$D$71,"&lt;&gt;"&amp;"HORS LIGUE",AG$5:AG$71,"&lt;"&amp;AG73)+1),Paramètres!$B$3:$C$56,2,FALSE)*Paramètres!$N$17))</f>
        <v>0</v>
      </c>
      <c r="AI73" s="40">
        <f t="shared" si="102"/>
        <v>0</v>
      </c>
      <c r="AJ73" s="3" t="str">
        <f t="shared" si="103"/>
        <v/>
      </c>
      <c r="AK73" s="5">
        <f t="shared" si="104"/>
        <v>0</v>
      </c>
      <c r="AL73" s="41">
        <f t="shared" si="40"/>
        <v>0</v>
      </c>
      <c r="AM73" s="33" t="str">
        <f t="shared" si="105"/>
        <v/>
      </c>
    </row>
    <row r="74" spans="1:70" ht="16.5">
      <c r="A74" s="80" t="s">
        <v>1190</v>
      </c>
      <c r="B74" s="32" t="s">
        <v>1114</v>
      </c>
      <c r="C74" s="32" t="s">
        <v>1191</v>
      </c>
      <c r="D74" s="32" t="s">
        <v>105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LIGUE")),"",COUNTIFS($D$5:$D$71,"&lt;&gt;"&amp;"",$D$5:$D$71,"&lt;&gt;"&amp;"NL",$D$5:$D$71,"&lt;&gt;"&amp;"HORS LIGUE",E$5:E$71,"&lt;"&amp;E74)+1),Paramètres!$B$3:$C$56,2,FALSE)*Paramètres!$N$3))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LIGUE")),"",COUNTIFS($D$5:$D$71,"&lt;&gt;"&amp;"",$D$5:$D$71,"&lt;&gt;"&amp;"NL",$D$5:$D$71,"&lt;&gt;"&amp;"HORS LIGUE",G$5:G$71,"&lt;"&amp;G74)+1),Paramètres!$B$3:$C$56,2,FALSE)*Paramètres!$N$4))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LIGUE")),"",COUNTIFS($D$5:$D$71,"&lt;&gt;"&amp;"",$D$5:$D$71,"&lt;&gt;"&amp;"NL",$D$5:$D$71,"&lt;&gt;"&amp;"HORS LIGUE",I$5:I$71,"&lt;"&amp;I74)+1),Paramètres!$B$3:$C$56,2,FALSE)*Paramètres!$N$5))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LIGUE")),"",COUNTIFS($D$5:$D$71,"&lt;&gt;"&amp;"",$D$5:$D$71,"&lt;&gt;"&amp;"NL",$D$5:$D$71,"&lt;&gt;"&amp;"HORS LIGUE",K$5:K$71,"&lt;"&amp;K74)+1),Paramètres!$B$3:$C$56,2,FALSE)*Paramètres!$N$6))</f>
        <v>0</v>
      </c>
      <c r="M74" s="89"/>
      <c r="N74" s="88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LIGUE")),"",COUNTIFS($D$5:$D$71,"&lt;&gt;"&amp;"",$D$5:$D$71,"&lt;&gt;"&amp;"NL",$D$5:$D$71,"&lt;&gt;"&amp;"HORS LIGUE",M$5:M$71,"&lt;"&amp;M74)+1),Paramètres!$B$3:$C$56,2,FALSE)*Paramètres!$N$7))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LIGUE")),"",COUNTIFS($D$5:$D$71,"&lt;&gt;"&amp;"",$D$5:$D$71,"&lt;&gt;"&amp;"NL",$D$5:$D$71,"&lt;&gt;"&amp;"HORS LIGUE",O$5:O$71,"&lt;"&amp;O74)+1),Paramètres!$B$3:$C$56,2,FALSE)*Paramètres!$N$8))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LIGUE")),"",COUNTIFS($D$5:$D$71,"&lt;&gt;"&amp;"",$D$5:$D$71,"&lt;&gt;"&amp;"NL",$D$5:$D$71,"&lt;&gt;"&amp;"HORS LIGUE",Q$5:Q$71,"&lt;"&amp;Q74)+1),Paramètres!$B$3:$C$56,2,FALSE)*Paramètres!$N$9))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LIGUE")),"",COUNTIFS($D$5:$D$71,"&lt;&gt;"&amp;"",$D$5:$D$71,"&lt;&gt;"&amp;"NL",$D$5:$D$71,"&lt;&gt;"&amp;"HORS LIGUE",S$5:S$71,"&lt;"&amp;S74)+1),Paramètres!$B$3:$C$56,2,FALSE)*Paramètres!$N$10))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LIGUE")),"",COUNTIFS($D$5:$D$71,"&lt;&gt;"&amp;"",$D$5:$D$71,"&lt;&gt;"&amp;"NL",$D$5:$D$71,"&lt;&gt;"&amp;"HORS LIGUE",U$5:U$71,"&lt;"&amp;U74)+1),Paramètres!$B$3:$C$56,2,FALSE)*Paramètres!$N$11))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LIGUE")),"",COUNTIFS($D$5:$D$71,"&lt;&gt;"&amp;"",$D$5:$D$71,"&lt;&gt;"&amp;"NL",$D$5:$D$71,"&lt;&gt;"&amp;"HORS LIGUE",W$5:W$71,"&lt;"&amp;W74)+1),Paramètres!$B$3:$C$56,2,FALSE)*Paramètres!$N$12))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LIGUE")),"",COUNTIFS($D$5:$D$71,"&lt;&gt;"&amp;"",$D$5:$D$71,"&lt;&gt;"&amp;"NL",$D$5:$D$71,"&lt;&gt;"&amp;"HORS LIGUE",Y$5:Y$71,"&lt;"&amp;Y74)+1),Paramètres!$B$3:$C$56,2,FALSE)*Paramètres!$N$13))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LIGUE")),"",COUNTIFS($D$5:$D$71,"&lt;&gt;"&amp;"",$D$5:$D$71,"&lt;&gt;"&amp;"NL",$D$5:$D$71,"&lt;&gt;"&amp;"HORS LIGUE",AA$5:AA$71,"&lt;"&amp;AA74)+1),Paramètres!$B$3:$C$56,2,FALSE)*Paramètres!$N$14))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LIGUE")),"",COUNTIFS($D$5:$D$71,"&lt;&gt;"&amp;"",$D$5:$D$71,"&lt;&gt;"&amp;"NL",$D$5:$D$71,"&lt;&gt;"&amp;"HORS LIGUE",AC$5:AC$71,"&lt;"&amp;AC74)+1),Paramètres!$B$3:$C$56,2,FALSE)*Paramètres!$N$15))</f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LIGUE")),"",COUNTIFS($D$5:$D$71,"&lt;&gt;"&amp;"",$D$5:$D$71,"&lt;&gt;"&amp;"NL",$D$5:$D$71,"&lt;&gt;"&amp;"HORS LIGUE",AE$5:AE$71,"&lt;"&amp;AE74)+1),Paramètres!$B$3:$C$56,2,FALSE)*Paramètres!$N$16))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LIGUE")),"",COUNTIFS($D$5:$D$71,"&lt;&gt;"&amp;"",$D$5:$D$71,"&lt;&gt;"&amp;"NL",$D$5:$D$71,"&lt;&gt;"&amp;"HORS LIGUE",AG$5:AG$71,"&lt;"&amp;AG74)+1),Paramètres!$B$3:$C$56,2,FALSE)*Paramètres!$N$17))</f>
        <v>0</v>
      </c>
      <c r="AI74" s="40">
        <f t="shared" si="102"/>
        <v>0</v>
      </c>
      <c r="AJ74" s="3" t="str">
        <f t="shared" si="103"/>
        <v/>
      </c>
      <c r="AK74" s="5">
        <f t="shared" si="104"/>
        <v>0</v>
      </c>
      <c r="AL74" s="41">
        <f t="shared" si="40"/>
        <v>0</v>
      </c>
      <c r="AM74" s="33" t="str">
        <f t="shared" si="105"/>
        <v/>
      </c>
    </row>
    <row r="75" spans="1:70" ht="16.5">
      <c r="A75" s="80" t="s">
        <v>1193</v>
      </c>
      <c r="B75" s="32" t="s">
        <v>279</v>
      </c>
      <c r="C75" s="32" t="s">
        <v>1192</v>
      </c>
      <c r="D75" s="32" t="s">
        <v>42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LIGUE")),"",COUNTIFS($D$5:$D$71,"&lt;&gt;"&amp;"",$D$5:$D$71,"&lt;&gt;"&amp;"NL",$D$5:$D$71,"&lt;&gt;"&amp;"HORS LIGUE",E$5:E$71,"&lt;"&amp;E75)+1),Paramètres!$B$3:$C$56,2,FALSE)*Paramètres!$N$3))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LIGUE")),"",COUNTIFS($D$5:$D$71,"&lt;&gt;"&amp;"",$D$5:$D$71,"&lt;&gt;"&amp;"NL",$D$5:$D$71,"&lt;&gt;"&amp;"HORS LIGUE",G$5:G$71,"&lt;"&amp;G75)+1),Paramètres!$B$3:$C$56,2,FALSE)*Paramètres!$N$4))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LIGUE")),"",COUNTIFS($D$5:$D$71,"&lt;&gt;"&amp;"",$D$5:$D$71,"&lt;&gt;"&amp;"NL",$D$5:$D$71,"&lt;&gt;"&amp;"HORS LIGUE",I$5:I$71,"&lt;"&amp;I75)+1),Paramètres!$B$3:$C$56,2,FALSE)*Paramètres!$N$5))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LIGUE")),"",COUNTIFS($D$5:$D$71,"&lt;&gt;"&amp;"",$D$5:$D$71,"&lt;&gt;"&amp;"NL",$D$5:$D$71,"&lt;&gt;"&amp;"HORS LIGUE",K$5:K$71,"&lt;"&amp;K75)+1),Paramètres!$B$3:$C$56,2,FALSE)*Paramètres!$N$6))</f>
        <v>0</v>
      </c>
      <c r="M75" s="89"/>
      <c r="N75" s="88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LIGUE")),"",COUNTIFS($D$5:$D$71,"&lt;&gt;"&amp;"",$D$5:$D$71,"&lt;&gt;"&amp;"NL",$D$5:$D$71,"&lt;&gt;"&amp;"HORS LIGUE",M$5:M$71,"&lt;"&amp;M75)+1),Paramètres!$B$3:$C$56,2,FALSE)*Paramètres!$N$7))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LIGUE")),"",COUNTIFS($D$5:$D$71,"&lt;&gt;"&amp;"",$D$5:$D$71,"&lt;&gt;"&amp;"NL",$D$5:$D$71,"&lt;&gt;"&amp;"HORS LIGUE",O$5:O$71,"&lt;"&amp;O75)+1),Paramètres!$B$3:$C$56,2,FALSE)*Paramètres!$N$8))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LIGUE")),"",COUNTIFS($D$5:$D$71,"&lt;&gt;"&amp;"",$D$5:$D$71,"&lt;&gt;"&amp;"NL",$D$5:$D$71,"&lt;&gt;"&amp;"HORS LIGUE",Q$5:Q$71,"&lt;"&amp;Q75)+1),Paramètres!$B$3:$C$56,2,FALSE)*Paramètres!$N$9))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LIGUE")),"",COUNTIFS($D$5:$D$71,"&lt;&gt;"&amp;"",$D$5:$D$71,"&lt;&gt;"&amp;"NL",$D$5:$D$71,"&lt;&gt;"&amp;"HORS LIGUE",S$5:S$71,"&lt;"&amp;S75)+1),Paramètres!$B$3:$C$56,2,FALSE)*Paramètres!$N$10))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LIGUE")),"",COUNTIFS($D$5:$D$71,"&lt;&gt;"&amp;"",$D$5:$D$71,"&lt;&gt;"&amp;"NL",$D$5:$D$71,"&lt;&gt;"&amp;"HORS LIGUE",U$5:U$71,"&lt;"&amp;U75)+1),Paramètres!$B$3:$C$56,2,FALSE)*Paramètres!$N$11))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LIGUE")),"",COUNTIFS($D$5:$D$71,"&lt;&gt;"&amp;"",$D$5:$D$71,"&lt;&gt;"&amp;"NL",$D$5:$D$71,"&lt;&gt;"&amp;"HORS LIGUE",W$5:W$71,"&lt;"&amp;W75)+1),Paramètres!$B$3:$C$56,2,FALSE)*Paramètres!$N$12))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LIGUE")),"",COUNTIFS($D$5:$D$71,"&lt;&gt;"&amp;"",$D$5:$D$71,"&lt;&gt;"&amp;"NL",$D$5:$D$71,"&lt;&gt;"&amp;"HORS LIGUE",Y$5:Y$71,"&lt;"&amp;Y75)+1),Paramètres!$B$3:$C$56,2,FALSE)*Paramètres!$N$13))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LIGUE")),"",COUNTIFS($D$5:$D$71,"&lt;&gt;"&amp;"",$D$5:$D$71,"&lt;&gt;"&amp;"NL",$D$5:$D$71,"&lt;&gt;"&amp;"HORS LIGUE",AA$5:AA$71,"&lt;"&amp;AA75)+1),Paramètres!$B$3:$C$56,2,FALSE)*Paramètres!$N$14))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LIGUE")),"",COUNTIFS($D$5:$D$71,"&lt;&gt;"&amp;"",$D$5:$D$71,"&lt;&gt;"&amp;"NL",$D$5:$D$71,"&lt;&gt;"&amp;"HORS LIGUE",AC$5:AC$71,"&lt;"&amp;AC75)+1),Paramètres!$B$3:$C$56,2,FALSE)*Paramètres!$N$15))</f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LIGUE")),"",COUNTIFS($D$5:$D$71,"&lt;&gt;"&amp;"",$D$5:$D$71,"&lt;&gt;"&amp;"NL",$D$5:$D$71,"&lt;&gt;"&amp;"HORS LIGUE",AE$5:AE$71,"&lt;"&amp;AE75)+1),Paramètres!$B$3:$C$56,2,FALSE)*Paramètres!$N$16))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LIGUE")),"",COUNTIFS($D$5:$D$71,"&lt;&gt;"&amp;"",$D$5:$D$71,"&lt;&gt;"&amp;"NL",$D$5:$D$71,"&lt;&gt;"&amp;"HORS LIGUE",AG$5:AG$71,"&lt;"&amp;AG75)+1),Paramètres!$B$3:$C$56,2,FALSE)*Paramètres!$N$17))</f>
        <v>0</v>
      </c>
      <c r="AI75" s="40">
        <f t="shared" si="102"/>
        <v>0</v>
      </c>
      <c r="AJ75" s="3" t="str">
        <f t="shared" si="103"/>
        <v/>
      </c>
      <c r="AK75" s="5">
        <f t="shared" si="104"/>
        <v>0</v>
      </c>
      <c r="AL75" s="41">
        <f t="shared" si="40"/>
        <v>0</v>
      </c>
      <c r="AM75" s="33" t="str">
        <f t="shared" si="105"/>
        <v/>
      </c>
    </row>
    <row r="76" spans="1:70" ht="16.5">
      <c r="A76" s="80" t="s">
        <v>1194</v>
      </c>
      <c r="B76" s="32" t="s">
        <v>1196</v>
      </c>
      <c r="C76" s="32" t="s">
        <v>1197</v>
      </c>
      <c r="D76" s="32" t="s">
        <v>105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LIGUE")),"",COUNTIFS($D$5:$D$71,"&lt;&gt;"&amp;"",$D$5:$D$71,"&lt;&gt;"&amp;"NL",$D$5:$D$71,"&lt;&gt;"&amp;"HORS LIGUE",E$5:E$71,"&lt;"&amp;E76)+1),Paramètres!$B$3:$C$56,2,FALSE)*Paramètres!$N$3))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LIGUE")),"",COUNTIFS($D$5:$D$71,"&lt;&gt;"&amp;"",$D$5:$D$71,"&lt;&gt;"&amp;"NL",$D$5:$D$71,"&lt;&gt;"&amp;"HORS LIGUE",G$5:G$71,"&lt;"&amp;G76)+1),Paramètres!$B$3:$C$56,2,FALSE)*Paramètres!$N$4))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LIGUE")),"",COUNTIFS($D$5:$D$71,"&lt;&gt;"&amp;"",$D$5:$D$71,"&lt;&gt;"&amp;"NL",$D$5:$D$71,"&lt;&gt;"&amp;"HORS LIGUE",I$5:I$71,"&lt;"&amp;I76)+1),Paramètres!$B$3:$C$56,2,FALSE)*Paramètres!$N$5))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LIGUE")),"",COUNTIFS($D$5:$D$71,"&lt;&gt;"&amp;"",$D$5:$D$71,"&lt;&gt;"&amp;"NL",$D$5:$D$71,"&lt;&gt;"&amp;"HORS LIGUE",K$5:K$71,"&lt;"&amp;K76)+1),Paramètres!$B$3:$C$56,2,FALSE)*Paramètres!$N$6))</f>
        <v>0</v>
      </c>
      <c r="M76" s="89"/>
      <c r="N76" s="88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LIGUE")),"",COUNTIFS($D$5:$D$71,"&lt;&gt;"&amp;"",$D$5:$D$71,"&lt;&gt;"&amp;"NL",$D$5:$D$71,"&lt;&gt;"&amp;"HORS LIGUE",M$5:M$71,"&lt;"&amp;M76)+1),Paramètres!$B$3:$C$56,2,FALSE)*Paramètres!$N$7))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LIGUE")),"",COUNTIFS($D$5:$D$71,"&lt;&gt;"&amp;"",$D$5:$D$71,"&lt;&gt;"&amp;"NL",$D$5:$D$71,"&lt;&gt;"&amp;"HORS LIGUE",O$5:O$71,"&lt;"&amp;O76)+1),Paramètres!$B$3:$C$56,2,FALSE)*Paramètres!$N$8))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LIGUE")),"",COUNTIFS($D$5:$D$71,"&lt;&gt;"&amp;"",$D$5:$D$71,"&lt;&gt;"&amp;"NL",$D$5:$D$71,"&lt;&gt;"&amp;"HORS LIGUE",Q$5:Q$71,"&lt;"&amp;Q76)+1),Paramètres!$B$3:$C$56,2,FALSE)*Paramètres!$N$9))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LIGUE")),"",COUNTIFS($D$5:$D$71,"&lt;&gt;"&amp;"",$D$5:$D$71,"&lt;&gt;"&amp;"NL",$D$5:$D$71,"&lt;&gt;"&amp;"HORS LIGUE",S$5:S$71,"&lt;"&amp;S76)+1),Paramètres!$B$3:$C$56,2,FALSE)*Paramètres!$N$10))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LIGUE")),"",COUNTIFS($D$5:$D$71,"&lt;&gt;"&amp;"",$D$5:$D$71,"&lt;&gt;"&amp;"NL",$D$5:$D$71,"&lt;&gt;"&amp;"HORS LIGUE",U$5:U$71,"&lt;"&amp;U76)+1),Paramètres!$B$3:$C$56,2,FALSE)*Paramètres!$N$11))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LIGUE")),"",COUNTIFS($D$5:$D$71,"&lt;&gt;"&amp;"",$D$5:$D$71,"&lt;&gt;"&amp;"NL",$D$5:$D$71,"&lt;&gt;"&amp;"HORS LIGUE",W$5:W$71,"&lt;"&amp;W76)+1),Paramètres!$B$3:$C$56,2,FALSE)*Paramètres!$N$12))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LIGUE")),"",COUNTIFS($D$5:$D$71,"&lt;&gt;"&amp;"",$D$5:$D$71,"&lt;&gt;"&amp;"NL",$D$5:$D$71,"&lt;&gt;"&amp;"HORS LIGUE",Y$5:Y$71,"&lt;"&amp;Y76)+1),Paramètres!$B$3:$C$56,2,FALSE)*Paramètres!$N$13))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LIGUE")),"",COUNTIFS($D$5:$D$71,"&lt;&gt;"&amp;"",$D$5:$D$71,"&lt;&gt;"&amp;"NL",$D$5:$D$71,"&lt;&gt;"&amp;"HORS LIGUE",AA$5:AA$71,"&lt;"&amp;AA76)+1),Paramètres!$B$3:$C$56,2,FALSE)*Paramètres!$N$14))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LIGUE")),"",COUNTIFS($D$5:$D$71,"&lt;&gt;"&amp;"",$D$5:$D$71,"&lt;&gt;"&amp;"NL",$D$5:$D$71,"&lt;&gt;"&amp;"HORS LIGUE",AC$5:AC$71,"&lt;"&amp;AC76)+1),Paramètres!$B$3:$C$56,2,FALSE)*Paramètres!$N$15))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LIGUE")),"",COUNTIFS($D$5:$D$71,"&lt;&gt;"&amp;"",$D$5:$D$71,"&lt;&gt;"&amp;"NL",$D$5:$D$71,"&lt;&gt;"&amp;"HORS LIGUE",AE$5:AE$71,"&lt;"&amp;AE76)+1),Paramètres!$B$3:$C$56,2,FALSE)*Paramètres!$N$16))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LIGUE")),"",COUNTIFS($D$5:$D$71,"&lt;&gt;"&amp;"",$D$5:$D$71,"&lt;&gt;"&amp;"NL",$D$5:$D$71,"&lt;&gt;"&amp;"HORS LIGUE",AG$5:AG$71,"&lt;"&amp;AG76)+1),Paramètres!$B$3:$C$56,2,FALSE)*Paramètres!$N$17))</f>
        <v>0</v>
      </c>
      <c r="AI76" s="40">
        <f t="shared" si="102"/>
        <v>0</v>
      </c>
      <c r="AJ76" s="3" t="str">
        <f t="shared" si="103"/>
        <v/>
      </c>
      <c r="AK76" s="5">
        <f t="shared" si="104"/>
        <v>0</v>
      </c>
      <c r="AL76" s="41">
        <f t="shared" si="40"/>
        <v>0</v>
      </c>
      <c r="AM76" s="33" t="str">
        <f t="shared" si="105"/>
        <v/>
      </c>
    </row>
    <row r="77" spans="1:70" ht="16.5">
      <c r="A77" s="80" t="s">
        <v>1195</v>
      </c>
      <c r="B77" s="32" t="s">
        <v>328</v>
      </c>
      <c r="C77" s="32" t="s">
        <v>1198</v>
      </c>
      <c r="D77" s="32" t="s">
        <v>18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LIGUE")),"",COUNTIFS($D$5:$D$71,"&lt;&gt;"&amp;"",$D$5:$D$71,"&lt;&gt;"&amp;"NL",$D$5:$D$71,"&lt;&gt;"&amp;"HORS LIGUE",E$5:E$71,"&lt;"&amp;E77)+1),Paramètres!$B$3:$C$56,2,FALSE)*Paramètres!$N$3))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LIGUE")),"",COUNTIFS($D$5:$D$71,"&lt;&gt;"&amp;"",$D$5:$D$71,"&lt;&gt;"&amp;"NL",$D$5:$D$71,"&lt;&gt;"&amp;"HORS LIGUE",G$5:G$71,"&lt;"&amp;G77)+1),Paramètres!$B$3:$C$56,2,FALSE)*Paramètres!$N$4))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LIGUE")),"",COUNTIFS($D$5:$D$71,"&lt;&gt;"&amp;"",$D$5:$D$71,"&lt;&gt;"&amp;"NL",$D$5:$D$71,"&lt;&gt;"&amp;"HORS LIGUE",I$5:I$71,"&lt;"&amp;I77)+1),Paramètres!$B$3:$C$56,2,FALSE)*Paramètres!$N$5))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LIGUE")),"",COUNTIFS($D$5:$D$71,"&lt;&gt;"&amp;"",$D$5:$D$71,"&lt;&gt;"&amp;"NL",$D$5:$D$71,"&lt;&gt;"&amp;"HORS LIGUE",K$5:K$71,"&lt;"&amp;K77)+1),Paramètres!$B$3:$C$56,2,FALSE)*Paramètres!$N$6))</f>
        <v>0</v>
      </c>
      <c r="M77" s="89"/>
      <c r="N77" s="88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LIGUE")),"",COUNTIFS($D$5:$D$71,"&lt;&gt;"&amp;"",$D$5:$D$71,"&lt;&gt;"&amp;"NL",$D$5:$D$71,"&lt;&gt;"&amp;"HORS LIGUE",M$5:M$71,"&lt;"&amp;M77)+1),Paramètres!$B$3:$C$56,2,FALSE)*Paramètres!$N$7))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LIGUE")),"",COUNTIFS($D$5:$D$71,"&lt;&gt;"&amp;"",$D$5:$D$71,"&lt;&gt;"&amp;"NL",$D$5:$D$71,"&lt;&gt;"&amp;"HORS LIGUE",O$5:O$71,"&lt;"&amp;O77)+1),Paramètres!$B$3:$C$56,2,FALSE)*Paramètres!$N$8))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LIGUE")),"",COUNTIFS($D$5:$D$71,"&lt;&gt;"&amp;"",$D$5:$D$71,"&lt;&gt;"&amp;"NL",$D$5:$D$71,"&lt;&gt;"&amp;"HORS LIGUE",Q$5:Q$71,"&lt;"&amp;Q77)+1),Paramètres!$B$3:$C$56,2,FALSE)*Paramètres!$N$9))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LIGUE")),"",COUNTIFS($D$5:$D$71,"&lt;&gt;"&amp;"",$D$5:$D$71,"&lt;&gt;"&amp;"NL",$D$5:$D$71,"&lt;&gt;"&amp;"HORS LIGUE",S$5:S$71,"&lt;"&amp;S77)+1),Paramètres!$B$3:$C$56,2,FALSE)*Paramètres!$N$10))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LIGUE")),"",COUNTIFS($D$5:$D$71,"&lt;&gt;"&amp;"",$D$5:$D$71,"&lt;&gt;"&amp;"NL",$D$5:$D$71,"&lt;&gt;"&amp;"HORS LIGUE",U$5:U$71,"&lt;"&amp;U77)+1),Paramètres!$B$3:$C$56,2,FALSE)*Paramètres!$N$11))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LIGUE")),"",COUNTIFS($D$5:$D$71,"&lt;&gt;"&amp;"",$D$5:$D$71,"&lt;&gt;"&amp;"NL",$D$5:$D$71,"&lt;&gt;"&amp;"HORS LIGUE",W$5:W$71,"&lt;"&amp;W77)+1),Paramètres!$B$3:$C$56,2,FALSE)*Paramètres!$N$12))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LIGUE")),"",COUNTIFS($D$5:$D$71,"&lt;&gt;"&amp;"",$D$5:$D$71,"&lt;&gt;"&amp;"NL",$D$5:$D$71,"&lt;&gt;"&amp;"HORS LIGUE",Y$5:Y$71,"&lt;"&amp;Y77)+1),Paramètres!$B$3:$C$56,2,FALSE)*Paramètres!$N$13))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LIGUE")),"",COUNTIFS($D$5:$D$71,"&lt;&gt;"&amp;"",$D$5:$D$71,"&lt;&gt;"&amp;"NL",$D$5:$D$71,"&lt;&gt;"&amp;"HORS LIGUE",AA$5:AA$71,"&lt;"&amp;AA77)+1),Paramètres!$B$3:$C$56,2,FALSE)*Paramètres!$N$14))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LIGUE")),"",COUNTIFS($D$5:$D$71,"&lt;&gt;"&amp;"",$D$5:$D$71,"&lt;&gt;"&amp;"NL",$D$5:$D$71,"&lt;&gt;"&amp;"HORS LIGUE",AC$5:AC$71,"&lt;"&amp;AC77)+1),Paramètres!$B$3:$C$56,2,FALSE)*Paramètres!$N$15))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LIGUE")),"",COUNTIFS($D$5:$D$71,"&lt;&gt;"&amp;"",$D$5:$D$71,"&lt;&gt;"&amp;"NL",$D$5:$D$71,"&lt;&gt;"&amp;"HORS LIGUE",AE$5:AE$71,"&lt;"&amp;AE77)+1),Paramètres!$B$3:$C$56,2,FALSE)*Paramètres!$N$16))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LIGUE")),"",COUNTIFS($D$5:$D$71,"&lt;&gt;"&amp;"",$D$5:$D$71,"&lt;&gt;"&amp;"NL",$D$5:$D$71,"&lt;&gt;"&amp;"HORS LIGUE",AG$5:AG$71,"&lt;"&amp;AG77)+1),Paramètres!$B$3:$C$56,2,FALSE)*Paramètres!$N$17))</f>
        <v>0</v>
      </c>
      <c r="AI77" s="40">
        <f t="shared" si="102"/>
        <v>0</v>
      </c>
      <c r="AJ77" s="3" t="str">
        <f t="shared" si="103"/>
        <v/>
      </c>
      <c r="AK77" s="5">
        <f t="shared" si="104"/>
        <v>0</v>
      </c>
      <c r="AL77" s="41">
        <f t="shared" si="40"/>
        <v>0</v>
      </c>
      <c r="AM77" s="33" t="str">
        <f t="shared" si="105"/>
        <v/>
      </c>
    </row>
    <row r="78" spans="1:70" ht="16.5">
      <c r="A78" s="14"/>
      <c r="B78" s="32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LIGUE")),"",COUNTIFS($D$5:$D$71,"&lt;&gt;"&amp;"",$D$5:$D$71,"&lt;&gt;"&amp;"NL",$D$5:$D$71,"&lt;&gt;"&amp;"HORS LIGUE",E$5:E$71,"&lt;"&amp;E78)+1),Paramètres!$B$3:$C$56,2,FALSE)*Paramètres!$N$3))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LIGUE")),"",COUNTIFS($D$5:$D$71,"&lt;&gt;"&amp;"",$D$5:$D$71,"&lt;&gt;"&amp;"NL",$D$5:$D$71,"&lt;&gt;"&amp;"HORS LIGUE",G$5:G$71,"&lt;"&amp;G78)+1),Paramètres!$B$3:$C$56,2,FALSE)*Paramètres!$N$4))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LIGUE")),"",COUNTIFS($D$5:$D$71,"&lt;&gt;"&amp;"",$D$5:$D$71,"&lt;&gt;"&amp;"NL",$D$5:$D$71,"&lt;&gt;"&amp;"HORS LIGUE",I$5:I$71,"&lt;"&amp;I78)+1),Paramètres!$B$3:$C$56,2,FALSE)*Paramètres!$N$5))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LIGUE")),"",COUNTIFS($D$5:$D$71,"&lt;&gt;"&amp;"",$D$5:$D$71,"&lt;&gt;"&amp;"NL",$D$5:$D$71,"&lt;&gt;"&amp;"HORS LIGUE",K$5:K$71,"&lt;"&amp;K78)+1),Paramètres!$B$3:$C$56,2,FALSE)*Paramètres!$N$6))</f>
        <v>0</v>
      </c>
      <c r="M78" s="89"/>
      <c r="N78" s="88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LIGUE")),"",COUNTIFS($D$5:$D$71,"&lt;&gt;"&amp;"",$D$5:$D$71,"&lt;&gt;"&amp;"NL",$D$5:$D$71,"&lt;&gt;"&amp;"HORS LIGUE",M$5:M$71,"&lt;"&amp;M78)+1),Paramètres!$B$3:$C$56,2,FALSE)*Paramètres!$N$7))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LIGUE")),"",COUNTIFS($D$5:$D$71,"&lt;&gt;"&amp;"",$D$5:$D$71,"&lt;&gt;"&amp;"NL",$D$5:$D$71,"&lt;&gt;"&amp;"HORS LIGUE",O$5:O$71,"&lt;"&amp;O78)+1),Paramètres!$B$3:$C$56,2,FALSE)*Paramètres!$N$8))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LIGUE")),"",COUNTIFS($D$5:$D$71,"&lt;&gt;"&amp;"",$D$5:$D$71,"&lt;&gt;"&amp;"NL",$D$5:$D$71,"&lt;&gt;"&amp;"HORS LIGUE",Q$5:Q$71,"&lt;"&amp;Q78)+1),Paramètres!$B$3:$C$56,2,FALSE)*Paramètres!$N$9))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LIGUE")),"",COUNTIFS($D$5:$D$71,"&lt;&gt;"&amp;"",$D$5:$D$71,"&lt;&gt;"&amp;"NL",$D$5:$D$71,"&lt;&gt;"&amp;"HORS LIGUE",S$5:S$71,"&lt;"&amp;S78)+1),Paramètres!$B$3:$C$56,2,FALSE)*Paramètres!$N$10))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LIGUE")),"",COUNTIFS($D$5:$D$71,"&lt;&gt;"&amp;"",$D$5:$D$71,"&lt;&gt;"&amp;"NL",$D$5:$D$71,"&lt;&gt;"&amp;"HORS LIGUE",U$5:U$71,"&lt;"&amp;U78)+1),Paramètres!$B$3:$C$56,2,FALSE)*Paramètres!$N$11))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LIGUE")),"",COUNTIFS($D$5:$D$71,"&lt;&gt;"&amp;"",$D$5:$D$71,"&lt;&gt;"&amp;"NL",$D$5:$D$71,"&lt;&gt;"&amp;"HORS LIGUE",W$5:W$71,"&lt;"&amp;W78)+1),Paramètres!$B$3:$C$56,2,FALSE)*Paramètres!$N$12))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LIGUE")),"",COUNTIFS($D$5:$D$71,"&lt;&gt;"&amp;"",$D$5:$D$71,"&lt;&gt;"&amp;"NL",$D$5:$D$71,"&lt;&gt;"&amp;"HORS LIGUE",Y$5:Y$71,"&lt;"&amp;Y78)+1),Paramètres!$B$3:$C$56,2,FALSE)*Paramètres!$N$13))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LIGUE")),"",COUNTIFS($D$5:$D$71,"&lt;&gt;"&amp;"",$D$5:$D$71,"&lt;&gt;"&amp;"NL",$D$5:$D$71,"&lt;&gt;"&amp;"HORS LIGUE",AA$5:AA$71,"&lt;"&amp;AA78)+1),Paramètres!$B$3:$C$56,2,FALSE)*Paramètres!$N$14))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LIGUE")),"",COUNTIFS($D$5:$D$71,"&lt;&gt;"&amp;"",$D$5:$D$71,"&lt;&gt;"&amp;"NL",$D$5:$D$71,"&lt;&gt;"&amp;"HORS LIGUE",AC$5:AC$71,"&lt;"&amp;AC78)+1),Paramètres!$B$3:$C$56,2,FALSE)*Paramètres!$N$15))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LIGUE")),"",COUNTIFS($D$5:$D$71,"&lt;&gt;"&amp;"",$D$5:$D$71,"&lt;&gt;"&amp;"NL",$D$5:$D$71,"&lt;&gt;"&amp;"HORS LIGUE",AE$5:AE$71,"&lt;"&amp;AE78)+1),Paramètres!$B$3:$C$56,2,FALSE)*Paramètres!$N$16))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LIGUE")),"",COUNTIFS($D$5:$D$71,"&lt;&gt;"&amp;"",$D$5:$D$71,"&lt;&gt;"&amp;"NL",$D$5:$D$71,"&lt;&gt;"&amp;"HORS LIGUE",AG$5:AG$71,"&lt;"&amp;AG78)+1),Paramètres!$B$3:$C$56,2,FALSE)*Paramètres!$N$17))</f>
        <v>0</v>
      </c>
      <c r="AI78" s="40">
        <f t="shared" si="102"/>
        <v>0</v>
      </c>
      <c r="AJ78" s="3" t="str">
        <f t="shared" si="103"/>
        <v/>
      </c>
      <c r="AK78" s="5">
        <f t="shared" si="104"/>
        <v>0</v>
      </c>
      <c r="AL78" s="41">
        <f t="shared" si="40"/>
        <v>0</v>
      </c>
      <c r="AM78" s="33" t="str">
        <f t="shared" si="105"/>
        <v/>
      </c>
    </row>
    <row r="79" spans="1:70" ht="16.5">
      <c r="A79" s="14"/>
      <c r="B79" s="32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LIGUE")),"",COUNTIFS($D$5:$D$71,"&lt;&gt;"&amp;"",$D$5:$D$71,"&lt;&gt;"&amp;"NL",$D$5:$D$71,"&lt;&gt;"&amp;"HORS LIGUE",E$5:E$71,"&lt;"&amp;E79)+1),Paramètres!$B$3:$C$56,2,FALSE)*Paramètres!$N$3))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LIGUE")),"",COUNTIFS($D$5:$D$71,"&lt;&gt;"&amp;"",$D$5:$D$71,"&lt;&gt;"&amp;"NL",$D$5:$D$71,"&lt;&gt;"&amp;"HORS LIGUE",G$5:G$71,"&lt;"&amp;G79)+1),Paramètres!$B$3:$C$56,2,FALSE)*Paramètres!$N$4))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LIGUE")),"",COUNTIFS($D$5:$D$71,"&lt;&gt;"&amp;"",$D$5:$D$71,"&lt;&gt;"&amp;"NL",$D$5:$D$71,"&lt;&gt;"&amp;"HORS LIGUE",I$5:I$71,"&lt;"&amp;I79)+1),Paramètres!$B$3:$C$56,2,FALSE)*Paramètres!$N$5))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LIGUE")),"",COUNTIFS($D$5:$D$71,"&lt;&gt;"&amp;"",$D$5:$D$71,"&lt;&gt;"&amp;"NL",$D$5:$D$71,"&lt;&gt;"&amp;"HORS LIGUE",K$5:K$71,"&lt;"&amp;K79)+1),Paramètres!$B$3:$C$56,2,FALSE)*Paramètres!$N$6))</f>
        <v>0</v>
      </c>
      <c r="M79" s="89"/>
      <c r="N79" s="88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LIGUE")),"",COUNTIFS($D$5:$D$71,"&lt;&gt;"&amp;"",$D$5:$D$71,"&lt;&gt;"&amp;"NL",$D$5:$D$71,"&lt;&gt;"&amp;"HORS LIGUE",M$5:M$71,"&lt;"&amp;M79)+1),Paramètres!$B$3:$C$56,2,FALSE)*Paramètres!$N$7))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LIGUE")),"",COUNTIFS($D$5:$D$71,"&lt;&gt;"&amp;"",$D$5:$D$71,"&lt;&gt;"&amp;"NL",$D$5:$D$71,"&lt;&gt;"&amp;"HORS LIGUE",O$5:O$71,"&lt;"&amp;O79)+1),Paramètres!$B$3:$C$56,2,FALSE)*Paramètres!$N$8))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LIGUE")),"",COUNTIFS($D$5:$D$71,"&lt;&gt;"&amp;"",$D$5:$D$71,"&lt;&gt;"&amp;"NL",$D$5:$D$71,"&lt;&gt;"&amp;"HORS LIGUE",Q$5:Q$71,"&lt;"&amp;Q79)+1),Paramètres!$B$3:$C$56,2,FALSE)*Paramètres!$N$9))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LIGUE")),"",COUNTIFS($D$5:$D$71,"&lt;&gt;"&amp;"",$D$5:$D$71,"&lt;&gt;"&amp;"NL",$D$5:$D$71,"&lt;&gt;"&amp;"HORS LIGUE",S$5:S$71,"&lt;"&amp;S79)+1),Paramètres!$B$3:$C$56,2,FALSE)*Paramètres!$N$10))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LIGUE")),"",COUNTIFS($D$5:$D$71,"&lt;&gt;"&amp;"",$D$5:$D$71,"&lt;&gt;"&amp;"NL",$D$5:$D$71,"&lt;&gt;"&amp;"HORS LIGUE",U$5:U$71,"&lt;"&amp;U79)+1),Paramètres!$B$3:$C$56,2,FALSE)*Paramètres!$N$11))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LIGUE")),"",COUNTIFS($D$5:$D$71,"&lt;&gt;"&amp;"",$D$5:$D$71,"&lt;&gt;"&amp;"NL",$D$5:$D$71,"&lt;&gt;"&amp;"HORS LIGUE",W$5:W$71,"&lt;"&amp;W79)+1),Paramètres!$B$3:$C$56,2,FALSE)*Paramètres!$N$12))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LIGUE")),"",COUNTIFS($D$5:$D$71,"&lt;&gt;"&amp;"",$D$5:$D$71,"&lt;&gt;"&amp;"NL",$D$5:$D$71,"&lt;&gt;"&amp;"HORS LIGUE",Y$5:Y$71,"&lt;"&amp;Y79)+1),Paramètres!$B$3:$C$56,2,FALSE)*Paramètres!$N$13))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LIGUE")),"",COUNTIFS($D$5:$D$71,"&lt;&gt;"&amp;"",$D$5:$D$71,"&lt;&gt;"&amp;"NL",$D$5:$D$71,"&lt;&gt;"&amp;"HORS LIGUE",AA$5:AA$71,"&lt;"&amp;AA79)+1),Paramètres!$B$3:$C$56,2,FALSE)*Paramètres!$N$14))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LIGUE")),"",COUNTIFS($D$5:$D$71,"&lt;&gt;"&amp;"",$D$5:$D$71,"&lt;&gt;"&amp;"NL",$D$5:$D$71,"&lt;&gt;"&amp;"HORS LIGUE",AC$5:AC$71,"&lt;"&amp;AC79)+1),Paramètres!$B$3:$C$56,2,FALSE)*Paramètres!$N$15))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LIGUE")),"",COUNTIFS($D$5:$D$71,"&lt;&gt;"&amp;"",$D$5:$D$71,"&lt;&gt;"&amp;"NL",$D$5:$D$71,"&lt;&gt;"&amp;"HORS LIGUE",AE$5:AE$71,"&lt;"&amp;AE79)+1),Paramètres!$B$3:$C$56,2,FALSE)*Paramètres!$N$16))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LIGUE")),"",COUNTIFS($D$5:$D$71,"&lt;&gt;"&amp;"",$D$5:$D$71,"&lt;&gt;"&amp;"NL",$D$5:$D$71,"&lt;&gt;"&amp;"HORS LIGUE",AG$5:AG$71,"&lt;"&amp;AG79)+1),Paramètres!$B$3:$C$56,2,FALSE)*Paramètres!$N$17))</f>
        <v>0</v>
      </c>
      <c r="AI79" s="40">
        <f t="shared" si="102"/>
        <v>0</v>
      </c>
      <c r="AJ79" s="3" t="str">
        <f t="shared" si="103"/>
        <v/>
      </c>
      <c r="AK79" s="5">
        <f t="shared" si="104"/>
        <v>0</v>
      </c>
      <c r="AL79" s="41">
        <f t="shared" si="40"/>
        <v>0</v>
      </c>
      <c r="AM79" s="33" t="str">
        <f t="shared" si="105"/>
        <v/>
      </c>
    </row>
    <row r="80" spans="1:70" ht="16.5">
      <c r="A80" s="14"/>
      <c r="B80" s="32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LIGUE")),"",COUNTIFS($D$5:$D$71,"&lt;&gt;"&amp;"",$D$5:$D$71,"&lt;&gt;"&amp;"NL",$D$5:$D$71,"&lt;&gt;"&amp;"HORS LIGUE",E$5:E$71,"&lt;"&amp;E80)+1),Paramètres!$B$3:$C$56,2,FALSE)*Paramètres!$N$3))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LIGUE")),"",COUNTIFS($D$5:$D$71,"&lt;&gt;"&amp;"",$D$5:$D$71,"&lt;&gt;"&amp;"NL",$D$5:$D$71,"&lt;&gt;"&amp;"HORS LIGUE",G$5:G$71,"&lt;"&amp;G80)+1),Paramètres!$B$3:$C$56,2,FALSE)*Paramètres!$N$4))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LIGUE")),"",COUNTIFS($D$5:$D$71,"&lt;&gt;"&amp;"",$D$5:$D$71,"&lt;&gt;"&amp;"NL",$D$5:$D$71,"&lt;&gt;"&amp;"HORS LIGUE",I$5:I$71,"&lt;"&amp;I80)+1),Paramètres!$B$3:$C$56,2,FALSE)*Paramètres!$N$5))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LIGUE")),"",COUNTIFS($D$5:$D$71,"&lt;&gt;"&amp;"",$D$5:$D$71,"&lt;&gt;"&amp;"NL",$D$5:$D$71,"&lt;&gt;"&amp;"HORS LIGUE",K$5:K$71,"&lt;"&amp;K80)+1),Paramètres!$B$3:$C$56,2,FALSE)*Paramètres!$N$6))</f>
        <v>0</v>
      </c>
      <c r="M80" s="89"/>
      <c r="N80" s="88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LIGUE")),"",COUNTIFS($D$5:$D$71,"&lt;&gt;"&amp;"",$D$5:$D$71,"&lt;&gt;"&amp;"NL",$D$5:$D$71,"&lt;&gt;"&amp;"HORS LIGUE",M$5:M$71,"&lt;"&amp;M80)+1),Paramètres!$B$3:$C$56,2,FALSE)*Paramètres!$N$7))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LIGUE")),"",COUNTIFS($D$5:$D$71,"&lt;&gt;"&amp;"",$D$5:$D$71,"&lt;&gt;"&amp;"NL",$D$5:$D$71,"&lt;&gt;"&amp;"HORS LIGUE",O$5:O$71,"&lt;"&amp;O80)+1),Paramètres!$B$3:$C$56,2,FALSE)*Paramètres!$N$8))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LIGUE")),"",COUNTIFS($D$5:$D$71,"&lt;&gt;"&amp;"",$D$5:$D$71,"&lt;&gt;"&amp;"NL",$D$5:$D$71,"&lt;&gt;"&amp;"HORS LIGUE",Q$5:Q$71,"&lt;"&amp;Q80)+1),Paramètres!$B$3:$C$56,2,FALSE)*Paramètres!$N$9))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LIGUE")),"",COUNTIFS($D$5:$D$71,"&lt;&gt;"&amp;"",$D$5:$D$71,"&lt;&gt;"&amp;"NL",$D$5:$D$71,"&lt;&gt;"&amp;"HORS LIGUE",S$5:S$71,"&lt;"&amp;S80)+1),Paramètres!$B$3:$C$56,2,FALSE)*Paramètres!$N$10))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LIGUE")),"",COUNTIFS($D$5:$D$71,"&lt;&gt;"&amp;"",$D$5:$D$71,"&lt;&gt;"&amp;"NL",$D$5:$D$71,"&lt;&gt;"&amp;"HORS LIGUE",U$5:U$71,"&lt;"&amp;U80)+1),Paramètres!$B$3:$C$56,2,FALSE)*Paramètres!$N$11))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LIGUE")),"",COUNTIFS($D$5:$D$71,"&lt;&gt;"&amp;"",$D$5:$D$71,"&lt;&gt;"&amp;"NL",$D$5:$D$71,"&lt;&gt;"&amp;"HORS LIGUE",W$5:W$71,"&lt;"&amp;W80)+1),Paramètres!$B$3:$C$56,2,FALSE)*Paramètres!$N$12))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LIGUE")),"",COUNTIFS($D$5:$D$71,"&lt;&gt;"&amp;"",$D$5:$D$71,"&lt;&gt;"&amp;"NL",$D$5:$D$71,"&lt;&gt;"&amp;"HORS LIGUE",Y$5:Y$71,"&lt;"&amp;Y80)+1),Paramètres!$B$3:$C$56,2,FALSE)*Paramètres!$N$13))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LIGUE")),"",COUNTIFS($D$5:$D$71,"&lt;&gt;"&amp;"",$D$5:$D$71,"&lt;&gt;"&amp;"NL",$D$5:$D$71,"&lt;&gt;"&amp;"HORS LIGUE",AA$5:AA$71,"&lt;"&amp;AA80)+1),Paramètres!$B$3:$C$56,2,FALSE)*Paramètres!$N$14))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LIGUE")),"",COUNTIFS($D$5:$D$71,"&lt;&gt;"&amp;"",$D$5:$D$71,"&lt;&gt;"&amp;"NL",$D$5:$D$71,"&lt;&gt;"&amp;"HORS LIGUE",AC$5:AC$71,"&lt;"&amp;AC80)+1),Paramètres!$B$3:$C$56,2,FALSE)*Paramètres!$N$15))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LIGUE")),"",COUNTIFS($D$5:$D$71,"&lt;&gt;"&amp;"",$D$5:$D$71,"&lt;&gt;"&amp;"NL",$D$5:$D$71,"&lt;&gt;"&amp;"HORS LIGUE",AE$5:AE$71,"&lt;"&amp;AE80)+1),Paramètres!$B$3:$C$56,2,FALSE)*Paramètres!$N$16))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LIGUE")),"",COUNTIFS($D$5:$D$71,"&lt;&gt;"&amp;"",$D$5:$D$71,"&lt;&gt;"&amp;"NL",$D$5:$D$71,"&lt;&gt;"&amp;"HORS LIGUE",AG$5:AG$71,"&lt;"&amp;AG80)+1),Paramètres!$B$3:$C$56,2,FALSE)*Paramètres!$N$17))</f>
        <v>0</v>
      </c>
      <c r="AI80" s="40">
        <f t="shared" si="102"/>
        <v>0</v>
      </c>
      <c r="AJ80" s="3" t="str">
        <f t="shared" si="103"/>
        <v/>
      </c>
      <c r="AK80" s="5">
        <f t="shared" si="104"/>
        <v>0</v>
      </c>
      <c r="AL80" s="41">
        <f t="shared" si="40"/>
        <v>0</v>
      </c>
      <c r="AM80" s="33" t="str">
        <f t="shared" si="105"/>
        <v/>
      </c>
    </row>
    <row r="81" spans="1:39" ht="16.5">
      <c r="A81" s="14"/>
      <c r="B81" s="32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LIGUE")),"",COUNTIFS($D$5:$D$71,"&lt;&gt;"&amp;"",$D$5:$D$71,"&lt;&gt;"&amp;"NL",$D$5:$D$71,"&lt;&gt;"&amp;"HORS LIGUE",E$5:E$71,"&lt;"&amp;E81)+1),Paramètres!$B$3:$C$56,2,FALSE)*Paramètres!$N$3))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LIGUE")),"",COUNTIFS($D$5:$D$71,"&lt;&gt;"&amp;"",$D$5:$D$71,"&lt;&gt;"&amp;"NL",$D$5:$D$71,"&lt;&gt;"&amp;"HORS LIGUE",G$5:G$71,"&lt;"&amp;G81)+1),Paramètres!$B$3:$C$56,2,FALSE)*Paramètres!$N$4))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LIGUE")),"",COUNTIFS($D$5:$D$71,"&lt;&gt;"&amp;"",$D$5:$D$71,"&lt;&gt;"&amp;"NL",$D$5:$D$71,"&lt;&gt;"&amp;"HORS LIGUE",I$5:I$71,"&lt;"&amp;I81)+1),Paramètres!$B$3:$C$56,2,FALSE)*Paramètres!$N$5))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LIGUE")),"",COUNTIFS($D$5:$D$71,"&lt;&gt;"&amp;"",$D$5:$D$71,"&lt;&gt;"&amp;"NL",$D$5:$D$71,"&lt;&gt;"&amp;"HORS LIGUE",K$5:K$71,"&lt;"&amp;K81)+1),Paramètres!$B$3:$C$56,2,FALSE)*Paramètres!$N$6))</f>
        <v>0</v>
      </c>
      <c r="M81" s="89"/>
      <c r="N81" s="88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LIGUE")),"",COUNTIFS($D$5:$D$71,"&lt;&gt;"&amp;"",$D$5:$D$71,"&lt;&gt;"&amp;"NL",$D$5:$D$71,"&lt;&gt;"&amp;"HORS LIGUE",M$5:M$71,"&lt;"&amp;M81)+1),Paramètres!$B$3:$C$56,2,FALSE)*Paramètres!$N$7))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LIGUE")),"",COUNTIFS($D$5:$D$71,"&lt;&gt;"&amp;"",$D$5:$D$71,"&lt;&gt;"&amp;"NL",$D$5:$D$71,"&lt;&gt;"&amp;"HORS LIGUE",O$5:O$71,"&lt;"&amp;O81)+1),Paramètres!$B$3:$C$56,2,FALSE)*Paramètres!$N$8))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LIGUE")),"",COUNTIFS($D$5:$D$71,"&lt;&gt;"&amp;"",$D$5:$D$71,"&lt;&gt;"&amp;"NL",$D$5:$D$71,"&lt;&gt;"&amp;"HORS LIGUE",Q$5:Q$71,"&lt;"&amp;Q81)+1),Paramètres!$B$3:$C$56,2,FALSE)*Paramètres!$N$9))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LIGUE")),"",COUNTIFS($D$5:$D$71,"&lt;&gt;"&amp;"",$D$5:$D$71,"&lt;&gt;"&amp;"NL",$D$5:$D$71,"&lt;&gt;"&amp;"HORS LIGUE",S$5:S$71,"&lt;"&amp;S81)+1),Paramètres!$B$3:$C$56,2,FALSE)*Paramètres!$N$10))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LIGUE")),"",COUNTIFS($D$5:$D$71,"&lt;&gt;"&amp;"",$D$5:$D$71,"&lt;&gt;"&amp;"NL",$D$5:$D$71,"&lt;&gt;"&amp;"HORS LIGUE",U$5:U$71,"&lt;"&amp;U81)+1),Paramètres!$B$3:$C$56,2,FALSE)*Paramètres!$N$11))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LIGUE")),"",COUNTIFS($D$5:$D$71,"&lt;&gt;"&amp;"",$D$5:$D$71,"&lt;&gt;"&amp;"NL",$D$5:$D$71,"&lt;&gt;"&amp;"HORS LIGUE",W$5:W$71,"&lt;"&amp;W81)+1),Paramètres!$B$3:$C$56,2,FALSE)*Paramètres!$N$12))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LIGUE")),"",COUNTIFS($D$5:$D$71,"&lt;&gt;"&amp;"",$D$5:$D$71,"&lt;&gt;"&amp;"NL",$D$5:$D$71,"&lt;&gt;"&amp;"HORS LIGUE",Y$5:Y$71,"&lt;"&amp;Y81)+1),Paramètres!$B$3:$C$56,2,FALSE)*Paramètres!$N$13))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LIGUE")),"",COUNTIFS($D$5:$D$71,"&lt;&gt;"&amp;"",$D$5:$D$71,"&lt;&gt;"&amp;"NL",$D$5:$D$71,"&lt;&gt;"&amp;"HORS LIGUE",AA$5:AA$71,"&lt;"&amp;AA81)+1),Paramètres!$B$3:$C$56,2,FALSE)*Paramètres!$N$14))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LIGUE")),"",COUNTIFS($D$5:$D$71,"&lt;&gt;"&amp;"",$D$5:$D$71,"&lt;&gt;"&amp;"NL",$D$5:$D$71,"&lt;&gt;"&amp;"HORS LIGUE",AC$5:AC$71,"&lt;"&amp;AC81)+1),Paramètres!$B$3:$C$56,2,FALSE)*Paramètres!$N$15))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LIGUE")),"",COUNTIFS($D$5:$D$71,"&lt;&gt;"&amp;"",$D$5:$D$71,"&lt;&gt;"&amp;"NL",$D$5:$D$71,"&lt;&gt;"&amp;"HORS LIGUE",AE$5:AE$71,"&lt;"&amp;AE81)+1),Paramètres!$B$3:$C$56,2,FALSE)*Paramètres!$N$16))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LIGUE")),"",COUNTIFS($D$5:$D$71,"&lt;&gt;"&amp;"",$D$5:$D$71,"&lt;&gt;"&amp;"NL",$D$5:$D$71,"&lt;&gt;"&amp;"HORS LIGUE",AG$5:AG$71,"&lt;"&amp;AG81)+1),Paramètres!$B$3:$C$56,2,FALSE)*Paramètres!$N$17))</f>
        <v>0</v>
      </c>
      <c r="AI81" s="40">
        <f t="shared" si="102"/>
        <v>0</v>
      </c>
      <c r="AJ81" s="3" t="str">
        <f t="shared" si="103"/>
        <v/>
      </c>
      <c r="AK81" s="5">
        <f t="shared" si="104"/>
        <v>0</v>
      </c>
      <c r="AL81" s="41">
        <f t="shared" si="40"/>
        <v>0</v>
      </c>
      <c r="AM81" s="33" t="str">
        <f t="shared" si="105"/>
        <v/>
      </c>
    </row>
    <row r="82" spans="1:39" ht="16.5">
      <c r="A82" s="14"/>
      <c r="B82" s="32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LIGUE")),"",COUNTIFS($D$5:$D$71,"&lt;&gt;"&amp;"",$D$5:$D$71,"&lt;&gt;"&amp;"NL",$D$5:$D$71,"&lt;&gt;"&amp;"HORS LIGUE",E$5:E$71,"&lt;"&amp;E82)+1),Paramètres!$B$3:$C$56,2,FALSE)*Paramètres!$N$3))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LIGUE")),"",COUNTIFS($D$5:$D$71,"&lt;&gt;"&amp;"",$D$5:$D$71,"&lt;&gt;"&amp;"NL",$D$5:$D$71,"&lt;&gt;"&amp;"HORS LIGUE",G$5:G$71,"&lt;"&amp;G82)+1),Paramètres!$B$3:$C$56,2,FALSE)*Paramètres!$N$4))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LIGUE")),"",COUNTIFS($D$5:$D$71,"&lt;&gt;"&amp;"",$D$5:$D$71,"&lt;&gt;"&amp;"NL",$D$5:$D$71,"&lt;&gt;"&amp;"HORS LIGUE",I$5:I$71,"&lt;"&amp;I82)+1),Paramètres!$B$3:$C$56,2,FALSE)*Paramètres!$N$5))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LIGUE")),"",COUNTIFS($D$5:$D$71,"&lt;&gt;"&amp;"",$D$5:$D$71,"&lt;&gt;"&amp;"NL",$D$5:$D$71,"&lt;&gt;"&amp;"HORS LIGUE",K$5:K$71,"&lt;"&amp;K82)+1),Paramètres!$B$3:$C$56,2,FALSE)*Paramètres!$N$6))</f>
        <v>0</v>
      </c>
      <c r="M82" s="89"/>
      <c r="N82" s="88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LIGUE")),"",COUNTIFS($D$5:$D$71,"&lt;&gt;"&amp;"",$D$5:$D$71,"&lt;&gt;"&amp;"NL",$D$5:$D$71,"&lt;&gt;"&amp;"HORS LIGUE",M$5:M$71,"&lt;"&amp;M82)+1),Paramètres!$B$3:$C$56,2,FALSE)*Paramètres!$N$7))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LIGUE")),"",COUNTIFS($D$5:$D$71,"&lt;&gt;"&amp;"",$D$5:$D$71,"&lt;&gt;"&amp;"NL",$D$5:$D$71,"&lt;&gt;"&amp;"HORS LIGUE",O$5:O$71,"&lt;"&amp;O82)+1),Paramètres!$B$3:$C$56,2,FALSE)*Paramètres!$N$8))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LIGUE")),"",COUNTIFS($D$5:$D$71,"&lt;&gt;"&amp;"",$D$5:$D$71,"&lt;&gt;"&amp;"NL",$D$5:$D$71,"&lt;&gt;"&amp;"HORS LIGUE",Q$5:Q$71,"&lt;"&amp;Q82)+1),Paramètres!$B$3:$C$56,2,FALSE)*Paramètres!$N$9))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LIGUE")),"",COUNTIFS($D$5:$D$71,"&lt;&gt;"&amp;"",$D$5:$D$71,"&lt;&gt;"&amp;"NL",$D$5:$D$71,"&lt;&gt;"&amp;"HORS LIGUE",S$5:S$71,"&lt;"&amp;S82)+1),Paramètres!$B$3:$C$56,2,FALSE)*Paramètres!$N$10))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LIGUE")),"",COUNTIFS($D$5:$D$71,"&lt;&gt;"&amp;"",$D$5:$D$71,"&lt;&gt;"&amp;"NL",$D$5:$D$71,"&lt;&gt;"&amp;"HORS LIGUE",U$5:U$71,"&lt;"&amp;U82)+1),Paramètres!$B$3:$C$56,2,FALSE)*Paramètres!$N$11))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LIGUE")),"",COUNTIFS($D$5:$D$71,"&lt;&gt;"&amp;"",$D$5:$D$71,"&lt;&gt;"&amp;"NL",$D$5:$D$71,"&lt;&gt;"&amp;"HORS LIGUE",W$5:W$71,"&lt;"&amp;W82)+1),Paramètres!$B$3:$C$56,2,FALSE)*Paramètres!$N$12))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LIGUE")),"",COUNTIFS($D$5:$D$71,"&lt;&gt;"&amp;"",$D$5:$D$71,"&lt;&gt;"&amp;"NL",$D$5:$D$71,"&lt;&gt;"&amp;"HORS LIGUE",Y$5:Y$71,"&lt;"&amp;Y82)+1),Paramètres!$B$3:$C$56,2,FALSE)*Paramètres!$N$13))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LIGUE")),"",COUNTIFS($D$5:$D$71,"&lt;&gt;"&amp;"",$D$5:$D$71,"&lt;&gt;"&amp;"NL",$D$5:$D$71,"&lt;&gt;"&amp;"HORS LIGUE",AA$5:AA$71,"&lt;"&amp;AA82)+1),Paramètres!$B$3:$C$56,2,FALSE)*Paramètres!$N$14))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LIGUE")),"",COUNTIFS($D$5:$D$71,"&lt;&gt;"&amp;"",$D$5:$D$71,"&lt;&gt;"&amp;"NL",$D$5:$D$71,"&lt;&gt;"&amp;"HORS LIGUE",AC$5:AC$71,"&lt;"&amp;AC82)+1),Paramètres!$B$3:$C$56,2,FALSE)*Paramètres!$N$15))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LIGUE")),"",COUNTIFS($D$5:$D$71,"&lt;&gt;"&amp;"",$D$5:$D$71,"&lt;&gt;"&amp;"NL",$D$5:$D$71,"&lt;&gt;"&amp;"HORS LIGUE",AE$5:AE$71,"&lt;"&amp;AE82)+1),Paramètres!$B$3:$C$56,2,FALSE)*Paramètres!$N$16))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LIGUE")),"",COUNTIFS($D$5:$D$71,"&lt;&gt;"&amp;"",$D$5:$D$71,"&lt;&gt;"&amp;"NL",$D$5:$D$71,"&lt;&gt;"&amp;"HORS LIGUE",AG$5:AG$71,"&lt;"&amp;AG82)+1),Paramètres!$B$3:$C$56,2,FALSE)*Paramètres!$N$17))</f>
        <v>0</v>
      </c>
      <c r="AI82" s="40">
        <f t="shared" si="102"/>
        <v>0</v>
      </c>
      <c r="AJ82" s="3" t="str">
        <f t="shared" si="103"/>
        <v/>
      </c>
      <c r="AK82" s="5">
        <f t="shared" si="104"/>
        <v>0</v>
      </c>
      <c r="AL82" s="41">
        <f t="shared" si="40"/>
        <v>0</v>
      </c>
      <c r="AM82" s="33" t="str">
        <f t="shared" si="105"/>
        <v/>
      </c>
    </row>
    <row r="83" spans="1:39" ht="16.5">
      <c r="A83" s="14"/>
      <c r="B83" s="32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LIGUE")),"",COUNTIFS($D$5:$D$71,"&lt;&gt;"&amp;"",$D$5:$D$71,"&lt;&gt;"&amp;"NL",$D$5:$D$71,"&lt;&gt;"&amp;"HORS LIGUE",E$5:E$71,"&lt;"&amp;E83)+1),Paramètres!$B$3:$C$56,2,FALSE)*Paramètres!$N$3))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LIGUE")),"",COUNTIFS($D$5:$D$71,"&lt;&gt;"&amp;"",$D$5:$D$71,"&lt;&gt;"&amp;"NL",$D$5:$D$71,"&lt;&gt;"&amp;"HORS LIGUE",G$5:G$71,"&lt;"&amp;G83)+1),Paramètres!$B$3:$C$56,2,FALSE)*Paramètres!$N$4))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LIGUE")),"",COUNTIFS($D$5:$D$71,"&lt;&gt;"&amp;"",$D$5:$D$71,"&lt;&gt;"&amp;"NL",$D$5:$D$71,"&lt;&gt;"&amp;"HORS LIGUE",I$5:I$71,"&lt;"&amp;I83)+1),Paramètres!$B$3:$C$56,2,FALSE)*Paramètres!$N$5))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LIGUE")),"",COUNTIFS($D$5:$D$71,"&lt;&gt;"&amp;"",$D$5:$D$71,"&lt;&gt;"&amp;"NL",$D$5:$D$71,"&lt;&gt;"&amp;"HORS LIGUE",K$5:K$71,"&lt;"&amp;K83)+1),Paramètres!$B$3:$C$56,2,FALSE)*Paramètres!$N$6))</f>
        <v>0</v>
      </c>
      <c r="M83" s="89"/>
      <c r="N83" s="88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LIGUE")),"",COUNTIFS($D$5:$D$71,"&lt;&gt;"&amp;"",$D$5:$D$71,"&lt;&gt;"&amp;"NL",$D$5:$D$71,"&lt;&gt;"&amp;"HORS LIGUE",M$5:M$71,"&lt;"&amp;M83)+1),Paramètres!$B$3:$C$56,2,FALSE)*Paramètres!$N$7))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LIGUE")),"",COUNTIFS($D$5:$D$71,"&lt;&gt;"&amp;"",$D$5:$D$71,"&lt;&gt;"&amp;"NL",$D$5:$D$71,"&lt;&gt;"&amp;"HORS LIGUE",O$5:O$71,"&lt;"&amp;O83)+1),Paramètres!$B$3:$C$56,2,FALSE)*Paramètres!$N$8))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LIGUE")),"",COUNTIFS($D$5:$D$71,"&lt;&gt;"&amp;"",$D$5:$D$71,"&lt;&gt;"&amp;"NL",$D$5:$D$71,"&lt;&gt;"&amp;"HORS LIGUE",Q$5:Q$71,"&lt;"&amp;Q83)+1),Paramètres!$B$3:$C$56,2,FALSE)*Paramètres!$N$9))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LIGUE")),"",COUNTIFS($D$5:$D$71,"&lt;&gt;"&amp;"",$D$5:$D$71,"&lt;&gt;"&amp;"NL",$D$5:$D$71,"&lt;&gt;"&amp;"HORS LIGUE",S$5:S$71,"&lt;"&amp;S83)+1),Paramètres!$B$3:$C$56,2,FALSE)*Paramètres!$N$10))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LIGUE")),"",COUNTIFS($D$5:$D$71,"&lt;&gt;"&amp;"",$D$5:$D$71,"&lt;&gt;"&amp;"NL",$D$5:$D$71,"&lt;&gt;"&amp;"HORS LIGUE",U$5:U$71,"&lt;"&amp;U83)+1),Paramètres!$B$3:$C$56,2,FALSE)*Paramètres!$N$11))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LIGUE")),"",COUNTIFS($D$5:$D$71,"&lt;&gt;"&amp;"",$D$5:$D$71,"&lt;&gt;"&amp;"NL",$D$5:$D$71,"&lt;&gt;"&amp;"HORS LIGUE",W$5:W$71,"&lt;"&amp;W83)+1),Paramètres!$B$3:$C$56,2,FALSE)*Paramètres!$N$12))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LIGUE")),"",COUNTIFS($D$5:$D$71,"&lt;&gt;"&amp;"",$D$5:$D$71,"&lt;&gt;"&amp;"NL",$D$5:$D$71,"&lt;&gt;"&amp;"HORS LIGUE",Y$5:Y$71,"&lt;"&amp;Y83)+1),Paramètres!$B$3:$C$56,2,FALSE)*Paramètres!$N$13))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LIGUE")),"",COUNTIFS($D$5:$D$71,"&lt;&gt;"&amp;"",$D$5:$D$71,"&lt;&gt;"&amp;"NL",$D$5:$D$71,"&lt;&gt;"&amp;"HORS LIGUE",AA$5:AA$71,"&lt;"&amp;AA83)+1),Paramètres!$B$3:$C$56,2,FALSE)*Paramètres!$N$14))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LIGUE")),"",COUNTIFS($D$5:$D$71,"&lt;&gt;"&amp;"",$D$5:$D$71,"&lt;&gt;"&amp;"NL",$D$5:$D$71,"&lt;&gt;"&amp;"HORS LIGUE",AC$5:AC$71,"&lt;"&amp;AC83)+1),Paramètres!$B$3:$C$56,2,FALSE)*Paramètres!$N$15))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LIGUE")),"",COUNTIFS($D$5:$D$71,"&lt;&gt;"&amp;"",$D$5:$D$71,"&lt;&gt;"&amp;"NL",$D$5:$D$71,"&lt;&gt;"&amp;"HORS LIGUE",AE$5:AE$71,"&lt;"&amp;AE83)+1),Paramètres!$B$3:$C$56,2,FALSE)*Paramètres!$N$16))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LIGUE")),"",COUNTIFS($D$5:$D$71,"&lt;&gt;"&amp;"",$D$5:$D$71,"&lt;&gt;"&amp;"NL",$D$5:$D$71,"&lt;&gt;"&amp;"HORS LIGUE",AG$5:AG$71,"&lt;"&amp;AG83)+1),Paramètres!$B$3:$C$56,2,FALSE)*Paramètres!$N$17))</f>
        <v>0</v>
      </c>
      <c r="AI83" s="40">
        <f t="shared" si="102"/>
        <v>0</v>
      </c>
      <c r="AJ83" s="3" t="str">
        <f t="shared" si="103"/>
        <v/>
      </c>
      <c r="AK83" s="5">
        <f t="shared" si="104"/>
        <v>0</v>
      </c>
      <c r="AL83" s="41">
        <f t="shared" si="40"/>
        <v>0</v>
      </c>
      <c r="AM83" s="33" t="str">
        <f t="shared" si="105"/>
        <v/>
      </c>
    </row>
    <row r="84" spans="1:39" ht="16.5">
      <c r="A84" s="14"/>
      <c r="B84" s="32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LIGUE")),"",COUNTIFS($D$5:$D$71,"&lt;&gt;"&amp;"",$D$5:$D$71,"&lt;&gt;"&amp;"NL",$D$5:$D$71,"&lt;&gt;"&amp;"HORS LIGUE",E$5:E$71,"&lt;"&amp;E84)+1),Paramètres!$B$3:$C$56,2,FALSE)*Paramètres!$N$3))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LIGUE")),"",COUNTIFS($D$5:$D$71,"&lt;&gt;"&amp;"",$D$5:$D$71,"&lt;&gt;"&amp;"NL",$D$5:$D$71,"&lt;&gt;"&amp;"HORS LIGUE",G$5:G$71,"&lt;"&amp;G84)+1),Paramètres!$B$3:$C$56,2,FALSE)*Paramètres!$N$4))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LIGUE")),"",COUNTIFS($D$5:$D$71,"&lt;&gt;"&amp;"",$D$5:$D$71,"&lt;&gt;"&amp;"NL",$D$5:$D$71,"&lt;&gt;"&amp;"HORS LIGUE",I$5:I$71,"&lt;"&amp;I84)+1),Paramètres!$B$3:$C$56,2,FALSE)*Paramètres!$N$5))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LIGUE")),"",COUNTIFS($D$5:$D$71,"&lt;&gt;"&amp;"",$D$5:$D$71,"&lt;&gt;"&amp;"NL",$D$5:$D$71,"&lt;&gt;"&amp;"HORS LIGUE",K$5:K$71,"&lt;"&amp;K84)+1),Paramètres!$B$3:$C$56,2,FALSE)*Paramètres!$N$6))</f>
        <v>0</v>
      </c>
      <c r="M84" s="89"/>
      <c r="N84" s="88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LIGUE")),"",COUNTIFS($D$5:$D$71,"&lt;&gt;"&amp;"",$D$5:$D$71,"&lt;&gt;"&amp;"NL",$D$5:$D$71,"&lt;&gt;"&amp;"HORS LIGUE",M$5:M$71,"&lt;"&amp;M84)+1),Paramètres!$B$3:$C$56,2,FALSE)*Paramètres!$N$7))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LIGUE")),"",COUNTIFS($D$5:$D$71,"&lt;&gt;"&amp;"",$D$5:$D$71,"&lt;&gt;"&amp;"NL",$D$5:$D$71,"&lt;&gt;"&amp;"HORS LIGUE",O$5:O$71,"&lt;"&amp;O84)+1),Paramètres!$B$3:$C$56,2,FALSE)*Paramètres!$N$8))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LIGUE")),"",COUNTIFS($D$5:$D$71,"&lt;&gt;"&amp;"",$D$5:$D$71,"&lt;&gt;"&amp;"NL",$D$5:$D$71,"&lt;&gt;"&amp;"HORS LIGUE",Q$5:Q$71,"&lt;"&amp;Q84)+1),Paramètres!$B$3:$C$56,2,FALSE)*Paramètres!$N$9))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LIGUE")),"",COUNTIFS($D$5:$D$71,"&lt;&gt;"&amp;"",$D$5:$D$71,"&lt;&gt;"&amp;"NL",$D$5:$D$71,"&lt;&gt;"&amp;"HORS LIGUE",S$5:S$71,"&lt;"&amp;S84)+1),Paramètres!$B$3:$C$56,2,FALSE)*Paramètres!$N$10))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LIGUE")),"",COUNTIFS($D$5:$D$71,"&lt;&gt;"&amp;"",$D$5:$D$71,"&lt;&gt;"&amp;"NL",$D$5:$D$71,"&lt;&gt;"&amp;"HORS LIGUE",U$5:U$71,"&lt;"&amp;U84)+1),Paramètres!$B$3:$C$56,2,FALSE)*Paramètres!$N$11))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LIGUE")),"",COUNTIFS($D$5:$D$71,"&lt;&gt;"&amp;"",$D$5:$D$71,"&lt;&gt;"&amp;"NL",$D$5:$D$71,"&lt;&gt;"&amp;"HORS LIGUE",W$5:W$71,"&lt;"&amp;W84)+1),Paramètres!$B$3:$C$56,2,FALSE)*Paramètres!$N$12))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LIGUE")),"",COUNTIFS($D$5:$D$71,"&lt;&gt;"&amp;"",$D$5:$D$71,"&lt;&gt;"&amp;"NL",$D$5:$D$71,"&lt;&gt;"&amp;"HORS LIGUE",Y$5:Y$71,"&lt;"&amp;Y84)+1),Paramètres!$B$3:$C$56,2,FALSE)*Paramètres!$N$13))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LIGUE")),"",COUNTIFS($D$5:$D$71,"&lt;&gt;"&amp;"",$D$5:$D$71,"&lt;&gt;"&amp;"NL",$D$5:$D$71,"&lt;&gt;"&amp;"HORS LIGUE",AA$5:AA$71,"&lt;"&amp;AA84)+1),Paramètres!$B$3:$C$56,2,FALSE)*Paramètres!$N$14))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LIGUE")),"",COUNTIFS($D$5:$D$71,"&lt;&gt;"&amp;"",$D$5:$D$71,"&lt;&gt;"&amp;"NL",$D$5:$D$71,"&lt;&gt;"&amp;"HORS LIGUE",AC$5:AC$71,"&lt;"&amp;AC84)+1),Paramètres!$B$3:$C$56,2,FALSE)*Paramètres!$N$15))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LIGUE")),"",COUNTIFS($D$5:$D$71,"&lt;&gt;"&amp;"",$D$5:$D$71,"&lt;&gt;"&amp;"NL",$D$5:$D$71,"&lt;&gt;"&amp;"HORS LIGUE",AE$5:AE$71,"&lt;"&amp;AE84)+1),Paramètres!$B$3:$C$56,2,FALSE)*Paramètres!$N$16))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LIGUE")),"",COUNTIFS($D$5:$D$71,"&lt;&gt;"&amp;"",$D$5:$D$71,"&lt;&gt;"&amp;"NL",$D$5:$D$71,"&lt;&gt;"&amp;"HORS LIGUE",AG$5:AG$71,"&lt;"&amp;AG84)+1),Paramètres!$B$3:$C$56,2,FALSE)*Paramètres!$N$17))</f>
        <v>0</v>
      </c>
      <c r="AI84" s="40">
        <f t="shared" si="102"/>
        <v>0</v>
      </c>
      <c r="AJ84" s="3" t="str">
        <f t="shared" si="103"/>
        <v/>
      </c>
      <c r="AK84" s="5">
        <f t="shared" si="104"/>
        <v>0</v>
      </c>
      <c r="AL84" s="41">
        <f t="shared" si="40"/>
        <v>0</v>
      </c>
      <c r="AM84" s="33" t="str">
        <f t="shared" si="105"/>
        <v/>
      </c>
    </row>
    <row r="85" spans="1:39" ht="16.5">
      <c r="A85" s="14"/>
      <c r="B85" s="32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LIGUE")),"",COUNTIFS($D$5:$D$71,"&lt;&gt;"&amp;"",$D$5:$D$71,"&lt;&gt;"&amp;"NL",$D$5:$D$71,"&lt;&gt;"&amp;"HORS LIGUE",E$5:E$71,"&lt;"&amp;E85)+1),Paramètres!$B$3:$C$56,2,FALSE)*Paramètres!$N$3))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LIGUE")),"",COUNTIFS($D$5:$D$71,"&lt;&gt;"&amp;"",$D$5:$D$71,"&lt;&gt;"&amp;"NL",$D$5:$D$71,"&lt;&gt;"&amp;"HORS LIGUE",G$5:G$71,"&lt;"&amp;G85)+1),Paramètres!$B$3:$C$56,2,FALSE)*Paramètres!$N$4))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LIGUE")),"",COUNTIFS($D$5:$D$71,"&lt;&gt;"&amp;"",$D$5:$D$71,"&lt;&gt;"&amp;"NL",$D$5:$D$71,"&lt;&gt;"&amp;"HORS LIGUE",I$5:I$71,"&lt;"&amp;I85)+1),Paramètres!$B$3:$C$56,2,FALSE)*Paramètres!$N$5))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LIGUE")),"",COUNTIFS($D$5:$D$71,"&lt;&gt;"&amp;"",$D$5:$D$71,"&lt;&gt;"&amp;"NL",$D$5:$D$71,"&lt;&gt;"&amp;"HORS LIGUE",K$5:K$71,"&lt;"&amp;K85)+1),Paramètres!$B$3:$C$56,2,FALSE)*Paramètres!$N$6))</f>
        <v>0</v>
      </c>
      <c r="M85" s="89"/>
      <c r="N85" s="88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LIGUE")),"",COUNTIFS($D$5:$D$71,"&lt;&gt;"&amp;"",$D$5:$D$71,"&lt;&gt;"&amp;"NL",$D$5:$D$71,"&lt;&gt;"&amp;"HORS LIGUE",M$5:M$71,"&lt;"&amp;M85)+1),Paramètres!$B$3:$C$56,2,FALSE)*Paramètres!$N$7))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LIGUE")),"",COUNTIFS($D$5:$D$71,"&lt;&gt;"&amp;"",$D$5:$D$71,"&lt;&gt;"&amp;"NL",$D$5:$D$71,"&lt;&gt;"&amp;"HORS LIGUE",O$5:O$71,"&lt;"&amp;O85)+1),Paramètres!$B$3:$C$56,2,FALSE)*Paramètres!$N$8))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LIGUE")),"",COUNTIFS($D$5:$D$71,"&lt;&gt;"&amp;"",$D$5:$D$71,"&lt;&gt;"&amp;"NL",$D$5:$D$71,"&lt;&gt;"&amp;"HORS LIGUE",Q$5:Q$71,"&lt;"&amp;Q85)+1),Paramètres!$B$3:$C$56,2,FALSE)*Paramètres!$N$9))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LIGUE")),"",COUNTIFS($D$5:$D$71,"&lt;&gt;"&amp;"",$D$5:$D$71,"&lt;&gt;"&amp;"NL",$D$5:$D$71,"&lt;&gt;"&amp;"HORS LIGUE",S$5:S$71,"&lt;"&amp;S85)+1),Paramètres!$B$3:$C$56,2,FALSE)*Paramètres!$N$10))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LIGUE")),"",COUNTIFS($D$5:$D$71,"&lt;&gt;"&amp;"",$D$5:$D$71,"&lt;&gt;"&amp;"NL",$D$5:$D$71,"&lt;&gt;"&amp;"HORS LIGUE",U$5:U$71,"&lt;"&amp;U85)+1),Paramètres!$B$3:$C$56,2,FALSE)*Paramètres!$N$11))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LIGUE")),"",COUNTIFS($D$5:$D$71,"&lt;&gt;"&amp;"",$D$5:$D$71,"&lt;&gt;"&amp;"NL",$D$5:$D$71,"&lt;&gt;"&amp;"HORS LIGUE",W$5:W$71,"&lt;"&amp;W85)+1),Paramètres!$B$3:$C$56,2,FALSE)*Paramètres!$N$12))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LIGUE")),"",COUNTIFS($D$5:$D$71,"&lt;&gt;"&amp;"",$D$5:$D$71,"&lt;&gt;"&amp;"NL",$D$5:$D$71,"&lt;&gt;"&amp;"HORS LIGUE",Y$5:Y$71,"&lt;"&amp;Y85)+1),Paramètres!$B$3:$C$56,2,FALSE)*Paramètres!$N$13))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LIGUE")),"",COUNTIFS($D$5:$D$71,"&lt;&gt;"&amp;"",$D$5:$D$71,"&lt;&gt;"&amp;"NL",$D$5:$D$71,"&lt;&gt;"&amp;"HORS LIGUE",AA$5:AA$71,"&lt;"&amp;AA85)+1),Paramètres!$B$3:$C$56,2,FALSE)*Paramètres!$N$14))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LIGUE")),"",COUNTIFS($D$5:$D$71,"&lt;&gt;"&amp;"",$D$5:$D$71,"&lt;&gt;"&amp;"NL",$D$5:$D$71,"&lt;&gt;"&amp;"HORS LIGUE",AC$5:AC$71,"&lt;"&amp;AC85)+1),Paramètres!$B$3:$C$56,2,FALSE)*Paramètres!$N$15))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LIGUE")),"",COUNTIFS($D$5:$D$71,"&lt;&gt;"&amp;"",$D$5:$D$71,"&lt;&gt;"&amp;"NL",$D$5:$D$71,"&lt;&gt;"&amp;"HORS LIGUE",AE$5:AE$71,"&lt;"&amp;AE85)+1),Paramètres!$B$3:$C$56,2,FALSE)*Paramètres!$N$16))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LIGUE")),"",COUNTIFS($D$5:$D$71,"&lt;&gt;"&amp;"",$D$5:$D$71,"&lt;&gt;"&amp;"NL",$D$5:$D$71,"&lt;&gt;"&amp;"HORS LIGUE",AG$5:AG$71,"&lt;"&amp;AG85)+1),Paramètres!$B$3:$C$56,2,FALSE)*Paramètres!$N$17))</f>
        <v>0</v>
      </c>
      <c r="AI85" s="40">
        <f t="shared" si="102"/>
        <v>0</v>
      </c>
      <c r="AJ85" s="3" t="str">
        <f t="shared" si="103"/>
        <v/>
      </c>
      <c r="AK85" s="5">
        <f t="shared" si="104"/>
        <v>0</v>
      </c>
      <c r="AL85" s="41">
        <f t="shared" si="40"/>
        <v>0</v>
      </c>
      <c r="AM85" s="33" t="str">
        <f t="shared" si="105"/>
        <v/>
      </c>
    </row>
    <row r="86" spans="1:39" ht="16.5">
      <c r="A86" s="14"/>
      <c r="B86" s="32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LIGUE")),"",COUNTIFS($D$5:$D$71,"&lt;&gt;"&amp;"",$D$5:$D$71,"&lt;&gt;"&amp;"NL",$D$5:$D$71,"&lt;&gt;"&amp;"HORS LIGUE",E$5:E$71,"&lt;"&amp;E86)+1),Paramètres!$B$3:$C$56,2,FALSE)*Paramètres!$N$3))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LIGUE")),"",COUNTIFS($D$5:$D$71,"&lt;&gt;"&amp;"",$D$5:$D$71,"&lt;&gt;"&amp;"NL",$D$5:$D$71,"&lt;&gt;"&amp;"HORS LIGUE",G$5:G$71,"&lt;"&amp;G86)+1),Paramètres!$B$3:$C$56,2,FALSE)*Paramètres!$N$4))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LIGUE")),"",COUNTIFS($D$5:$D$71,"&lt;&gt;"&amp;"",$D$5:$D$71,"&lt;&gt;"&amp;"NL",$D$5:$D$71,"&lt;&gt;"&amp;"HORS LIGUE",I$5:I$71,"&lt;"&amp;I86)+1),Paramètres!$B$3:$C$56,2,FALSE)*Paramètres!$N$5))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LIGUE")),"",COUNTIFS($D$5:$D$71,"&lt;&gt;"&amp;"",$D$5:$D$71,"&lt;&gt;"&amp;"NL",$D$5:$D$71,"&lt;&gt;"&amp;"HORS LIGUE",K$5:K$71,"&lt;"&amp;K86)+1),Paramètres!$B$3:$C$56,2,FALSE)*Paramètres!$N$6))</f>
        <v>0</v>
      </c>
      <c r="M86" s="89"/>
      <c r="N86" s="88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LIGUE")),"",COUNTIFS($D$5:$D$71,"&lt;&gt;"&amp;"",$D$5:$D$71,"&lt;&gt;"&amp;"NL",$D$5:$D$71,"&lt;&gt;"&amp;"HORS LIGUE",M$5:M$71,"&lt;"&amp;M86)+1),Paramètres!$B$3:$C$56,2,FALSE)*Paramètres!$N$7))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LIGUE")),"",COUNTIFS($D$5:$D$71,"&lt;&gt;"&amp;"",$D$5:$D$71,"&lt;&gt;"&amp;"NL",$D$5:$D$71,"&lt;&gt;"&amp;"HORS LIGUE",O$5:O$71,"&lt;"&amp;O86)+1),Paramètres!$B$3:$C$56,2,FALSE)*Paramètres!$N$8))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LIGUE")),"",COUNTIFS($D$5:$D$71,"&lt;&gt;"&amp;"",$D$5:$D$71,"&lt;&gt;"&amp;"NL",$D$5:$D$71,"&lt;&gt;"&amp;"HORS LIGUE",Q$5:Q$71,"&lt;"&amp;Q86)+1),Paramètres!$B$3:$C$56,2,FALSE)*Paramètres!$N$9))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LIGUE")),"",COUNTIFS($D$5:$D$71,"&lt;&gt;"&amp;"",$D$5:$D$71,"&lt;&gt;"&amp;"NL",$D$5:$D$71,"&lt;&gt;"&amp;"HORS LIGUE",S$5:S$71,"&lt;"&amp;S86)+1),Paramètres!$B$3:$C$56,2,FALSE)*Paramètres!$N$10))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LIGUE")),"",COUNTIFS($D$5:$D$71,"&lt;&gt;"&amp;"",$D$5:$D$71,"&lt;&gt;"&amp;"NL",$D$5:$D$71,"&lt;&gt;"&amp;"HORS LIGUE",U$5:U$71,"&lt;"&amp;U86)+1),Paramètres!$B$3:$C$56,2,FALSE)*Paramètres!$N$11))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LIGUE")),"",COUNTIFS($D$5:$D$71,"&lt;&gt;"&amp;"",$D$5:$D$71,"&lt;&gt;"&amp;"NL",$D$5:$D$71,"&lt;&gt;"&amp;"HORS LIGUE",W$5:W$71,"&lt;"&amp;W86)+1),Paramètres!$B$3:$C$56,2,FALSE)*Paramètres!$N$12))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LIGUE")),"",COUNTIFS($D$5:$D$71,"&lt;&gt;"&amp;"",$D$5:$D$71,"&lt;&gt;"&amp;"NL",$D$5:$D$71,"&lt;&gt;"&amp;"HORS LIGUE",Y$5:Y$71,"&lt;"&amp;Y86)+1),Paramètres!$B$3:$C$56,2,FALSE)*Paramètres!$N$13))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LIGUE")),"",COUNTIFS($D$5:$D$71,"&lt;&gt;"&amp;"",$D$5:$D$71,"&lt;&gt;"&amp;"NL",$D$5:$D$71,"&lt;&gt;"&amp;"HORS LIGUE",AA$5:AA$71,"&lt;"&amp;AA86)+1),Paramètres!$B$3:$C$56,2,FALSE)*Paramètres!$N$14))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LIGUE")),"",COUNTIFS($D$5:$D$71,"&lt;&gt;"&amp;"",$D$5:$D$71,"&lt;&gt;"&amp;"NL",$D$5:$D$71,"&lt;&gt;"&amp;"HORS LIGUE",AC$5:AC$71,"&lt;"&amp;AC86)+1),Paramètres!$B$3:$C$56,2,FALSE)*Paramètres!$N$15))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LIGUE")),"",COUNTIFS($D$5:$D$71,"&lt;&gt;"&amp;"",$D$5:$D$71,"&lt;&gt;"&amp;"NL",$D$5:$D$71,"&lt;&gt;"&amp;"HORS LIGUE",AE$5:AE$71,"&lt;"&amp;AE86)+1),Paramètres!$B$3:$C$56,2,FALSE)*Paramètres!$N$16))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LIGUE")),"",COUNTIFS($D$5:$D$71,"&lt;&gt;"&amp;"",$D$5:$D$71,"&lt;&gt;"&amp;"NL",$D$5:$D$71,"&lt;&gt;"&amp;"HORS LIGUE",AG$5:AG$71,"&lt;"&amp;AG86)+1),Paramètres!$B$3:$C$56,2,FALSE)*Paramètres!$N$17))</f>
        <v>0</v>
      </c>
      <c r="AI86" s="40">
        <f t="shared" si="102"/>
        <v>0</v>
      </c>
      <c r="AJ86" s="3" t="str">
        <f t="shared" si="103"/>
        <v/>
      </c>
      <c r="AK86" s="5">
        <f t="shared" si="104"/>
        <v>0</v>
      </c>
      <c r="AL86" s="41">
        <f t="shared" si="40"/>
        <v>0</v>
      </c>
      <c r="AM86" s="33" t="str">
        <f t="shared" si="105"/>
        <v/>
      </c>
    </row>
    <row r="87" spans="1:39" ht="16.5">
      <c r="A87" s="14"/>
      <c r="B87" s="32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LIGUE")),"",COUNTIFS($D$5:$D$71,"&lt;&gt;"&amp;"",$D$5:$D$71,"&lt;&gt;"&amp;"NL",$D$5:$D$71,"&lt;&gt;"&amp;"HORS LIGUE",E$5:E$71,"&lt;"&amp;E87)+1),Paramètres!$B$3:$C$56,2,FALSE)*Paramètres!$N$3))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LIGUE")),"",COUNTIFS($D$5:$D$71,"&lt;&gt;"&amp;"",$D$5:$D$71,"&lt;&gt;"&amp;"NL",$D$5:$D$71,"&lt;&gt;"&amp;"HORS LIGUE",G$5:G$71,"&lt;"&amp;G87)+1),Paramètres!$B$3:$C$56,2,FALSE)*Paramètres!$N$4))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LIGUE")),"",COUNTIFS($D$5:$D$71,"&lt;&gt;"&amp;"",$D$5:$D$71,"&lt;&gt;"&amp;"NL",$D$5:$D$71,"&lt;&gt;"&amp;"HORS LIGUE",I$5:I$71,"&lt;"&amp;I87)+1),Paramètres!$B$3:$C$56,2,FALSE)*Paramètres!$N$5))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LIGUE")),"",COUNTIFS($D$5:$D$71,"&lt;&gt;"&amp;"",$D$5:$D$71,"&lt;&gt;"&amp;"NL",$D$5:$D$71,"&lt;&gt;"&amp;"HORS LIGUE",K$5:K$71,"&lt;"&amp;K87)+1),Paramètres!$B$3:$C$56,2,FALSE)*Paramètres!$N$6))</f>
        <v>0</v>
      </c>
      <c r="M87" s="89"/>
      <c r="N87" s="88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LIGUE")),"",COUNTIFS($D$5:$D$71,"&lt;&gt;"&amp;"",$D$5:$D$71,"&lt;&gt;"&amp;"NL",$D$5:$D$71,"&lt;&gt;"&amp;"HORS LIGUE",M$5:M$71,"&lt;"&amp;M87)+1),Paramètres!$B$3:$C$56,2,FALSE)*Paramètres!$N$7))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LIGUE")),"",COUNTIFS($D$5:$D$71,"&lt;&gt;"&amp;"",$D$5:$D$71,"&lt;&gt;"&amp;"NL",$D$5:$D$71,"&lt;&gt;"&amp;"HORS LIGUE",O$5:O$71,"&lt;"&amp;O87)+1),Paramètres!$B$3:$C$56,2,FALSE)*Paramètres!$N$8))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LIGUE")),"",COUNTIFS($D$5:$D$71,"&lt;&gt;"&amp;"",$D$5:$D$71,"&lt;&gt;"&amp;"NL",$D$5:$D$71,"&lt;&gt;"&amp;"HORS LIGUE",Q$5:Q$71,"&lt;"&amp;Q87)+1),Paramètres!$B$3:$C$56,2,FALSE)*Paramètres!$N$9))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LIGUE")),"",COUNTIFS($D$5:$D$71,"&lt;&gt;"&amp;"",$D$5:$D$71,"&lt;&gt;"&amp;"NL",$D$5:$D$71,"&lt;&gt;"&amp;"HORS LIGUE",S$5:S$71,"&lt;"&amp;S87)+1),Paramètres!$B$3:$C$56,2,FALSE)*Paramètres!$N$10))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LIGUE")),"",COUNTIFS($D$5:$D$71,"&lt;&gt;"&amp;"",$D$5:$D$71,"&lt;&gt;"&amp;"NL",$D$5:$D$71,"&lt;&gt;"&amp;"HORS LIGUE",U$5:U$71,"&lt;"&amp;U87)+1),Paramètres!$B$3:$C$56,2,FALSE)*Paramètres!$N$11))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LIGUE")),"",COUNTIFS($D$5:$D$71,"&lt;&gt;"&amp;"",$D$5:$D$71,"&lt;&gt;"&amp;"NL",$D$5:$D$71,"&lt;&gt;"&amp;"HORS LIGUE",W$5:W$71,"&lt;"&amp;W87)+1),Paramètres!$B$3:$C$56,2,FALSE)*Paramètres!$N$12))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LIGUE")),"",COUNTIFS($D$5:$D$71,"&lt;&gt;"&amp;"",$D$5:$D$71,"&lt;&gt;"&amp;"NL",$D$5:$D$71,"&lt;&gt;"&amp;"HORS LIGUE",Y$5:Y$71,"&lt;"&amp;Y87)+1),Paramètres!$B$3:$C$56,2,FALSE)*Paramètres!$N$13))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LIGUE")),"",COUNTIFS($D$5:$D$71,"&lt;&gt;"&amp;"",$D$5:$D$71,"&lt;&gt;"&amp;"NL",$D$5:$D$71,"&lt;&gt;"&amp;"HORS LIGUE",AA$5:AA$71,"&lt;"&amp;AA87)+1),Paramètres!$B$3:$C$56,2,FALSE)*Paramètres!$N$14))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LIGUE")),"",COUNTIFS($D$5:$D$71,"&lt;&gt;"&amp;"",$D$5:$D$71,"&lt;&gt;"&amp;"NL",$D$5:$D$71,"&lt;&gt;"&amp;"HORS LIGUE",AC$5:AC$71,"&lt;"&amp;AC87)+1),Paramètres!$B$3:$C$56,2,FALSE)*Paramètres!$N$15))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LIGUE")),"",COUNTIFS($D$5:$D$71,"&lt;&gt;"&amp;"",$D$5:$D$71,"&lt;&gt;"&amp;"NL",$D$5:$D$71,"&lt;&gt;"&amp;"HORS LIGUE",AE$5:AE$71,"&lt;"&amp;AE87)+1),Paramètres!$B$3:$C$56,2,FALSE)*Paramètres!$N$16))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LIGUE")),"",COUNTIFS($D$5:$D$71,"&lt;&gt;"&amp;"",$D$5:$D$71,"&lt;&gt;"&amp;"NL",$D$5:$D$71,"&lt;&gt;"&amp;"HORS LIGUE",AG$5:AG$71,"&lt;"&amp;AG87)+1),Paramètres!$B$3:$C$56,2,FALSE)*Paramètres!$N$17))</f>
        <v>0</v>
      </c>
      <c r="AI87" s="40">
        <f t="shared" si="102"/>
        <v>0</v>
      </c>
      <c r="AJ87" s="3" t="str">
        <f t="shared" si="103"/>
        <v/>
      </c>
      <c r="AK87" s="5">
        <f t="shared" si="104"/>
        <v>0</v>
      </c>
      <c r="AL87" s="41">
        <f t="shared" si="40"/>
        <v>0</v>
      </c>
      <c r="AM87" s="33" t="str">
        <f t="shared" si="105"/>
        <v/>
      </c>
    </row>
    <row r="88" spans="1:39" ht="16.5">
      <c r="A88" s="14"/>
      <c r="B88" s="32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LIGUE")),"",COUNTIFS($D$5:$D$71,"&lt;&gt;"&amp;"",$D$5:$D$71,"&lt;&gt;"&amp;"NL",$D$5:$D$71,"&lt;&gt;"&amp;"HORS LIGUE",E$5:E$71,"&lt;"&amp;E88)+1),Paramètres!$B$3:$C$56,2,FALSE)*Paramètres!$N$3))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LIGUE")),"",COUNTIFS($D$5:$D$71,"&lt;&gt;"&amp;"",$D$5:$D$71,"&lt;&gt;"&amp;"NL",$D$5:$D$71,"&lt;&gt;"&amp;"HORS LIGUE",G$5:G$71,"&lt;"&amp;G88)+1),Paramètres!$B$3:$C$56,2,FALSE)*Paramètres!$N$4))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LIGUE")),"",COUNTIFS($D$5:$D$71,"&lt;&gt;"&amp;"",$D$5:$D$71,"&lt;&gt;"&amp;"NL",$D$5:$D$71,"&lt;&gt;"&amp;"HORS LIGUE",I$5:I$71,"&lt;"&amp;I88)+1),Paramètres!$B$3:$C$56,2,FALSE)*Paramètres!$N$5))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LIGUE")),"",COUNTIFS($D$5:$D$71,"&lt;&gt;"&amp;"",$D$5:$D$71,"&lt;&gt;"&amp;"NL",$D$5:$D$71,"&lt;&gt;"&amp;"HORS LIGUE",K$5:K$71,"&lt;"&amp;K88)+1),Paramètres!$B$3:$C$56,2,FALSE)*Paramètres!$N$6))</f>
        <v>0</v>
      </c>
      <c r="M88" s="89"/>
      <c r="N88" s="88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LIGUE")),"",COUNTIFS($D$5:$D$71,"&lt;&gt;"&amp;"",$D$5:$D$71,"&lt;&gt;"&amp;"NL",$D$5:$D$71,"&lt;&gt;"&amp;"HORS LIGUE",M$5:M$71,"&lt;"&amp;M88)+1),Paramètres!$B$3:$C$56,2,FALSE)*Paramètres!$N$7))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LIGUE")),"",COUNTIFS($D$5:$D$71,"&lt;&gt;"&amp;"",$D$5:$D$71,"&lt;&gt;"&amp;"NL",$D$5:$D$71,"&lt;&gt;"&amp;"HORS LIGUE",O$5:O$71,"&lt;"&amp;O88)+1),Paramètres!$B$3:$C$56,2,FALSE)*Paramètres!$N$8))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LIGUE")),"",COUNTIFS($D$5:$D$71,"&lt;&gt;"&amp;"",$D$5:$D$71,"&lt;&gt;"&amp;"NL",$D$5:$D$71,"&lt;&gt;"&amp;"HORS LIGUE",Q$5:Q$71,"&lt;"&amp;Q88)+1),Paramètres!$B$3:$C$56,2,FALSE)*Paramètres!$N$9))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LIGUE")),"",COUNTIFS($D$5:$D$71,"&lt;&gt;"&amp;"",$D$5:$D$71,"&lt;&gt;"&amp;"NL",$D$5:$D$71,"&lt;&gt;"&amp;"HORS LIGUE",S$5:S$71,"&lt;"&amp;S88)+1),Paramètres!$B$3:$C$56,2,FALSE)*Paramètres!$N$10))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LIGUE")),"",COUNTIFS($D$5:$D$71,"&lt;&gt;"&amp;"",$D$5:$D$71,"&lt;&gt;"&amp;"NL",$D$5:$D$71,"&lt;&gt;"&amp;"HORS LIGUE",U$5:U$71,"&lt;"&amp;U88)+1),Paramètres!$B$3:$C$56,2,FALSE)*Paramètres!$N$11))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LIGUE")),"",COUNTIFS($D$5:$D$71,"&lt;&gt;"&amp;"",$D$5:$D$71,"&lt;&gt;"&amp;"NL",$D$5:$D$71,"&lt;&gt;"&amp;"HORS LIGUE",W$5:W$71,"&lt;"&amp;W88)+1),Paramètres!$B$3:$C$56,2,FALSE)*Paramètres!$N$12))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LIGUE")),"",COUNTIFS($D$5:$D$71,"&lt;&gt;"&amp;"",$D$5:$D$71,"&lt;&gt;"&amp;"NL",$D$5:$D$71,"&lt;&gt;"&amp;"HORS LIGUE",Y$5:Y$71,"&lt;"&amp;Y88)+1),Paramètres!$B$3:$C$56,2,FALSE)*Paramètres!$N$13))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LIGUE")),"",COUNTIFS($D$5:$D$71,"&lt;&gt;"&amp;"",$D$5:$D$71,"&lt;&gt;"&amp;"NL",$D$5:$D$71,"&lt;&gt;"&amp;"HORS LIGUE",AA$5:AA$71,"&lt;"&amp;AA88)+1),Paramètres!$B$3:$C$56,2,FALSE)*Paramètres!$N$14))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LIGUE")),"",COUNTIFS($D$5:$D$71,"&lt;&gt;"&amp;"",$D$5:$D$71,"&lt;&gt;"&amp;"NL",$D$5:$D$71,"&lt;&gt;"&amp;"HORS LIGUE",AC$5:AC$71,"&lt;"&amp;AC88)+1),Paramètres!$B$3:$C$56,2,FALSE)*Paramètres!$N$15))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LIGUE")),"",COUNTIFS($D$5:$D$71,"&lt;&gt;"&amp;"",$D$5:$D$71,"&lt;&gt;"&amp;"NL",$D$5:$D$71,"&lt;&gt;"&amp;"HORS LIGUE",AE$5:AE$71,"&lt;"&amp;AE88)+1),Paramètres!$B$3:$C$56,2,FALSE)*Paramètres!$N$16))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LIGUE")),"",COUNTIFS($D$5:$D$71,"&lt;&gt;"&amp;"",$D$5:$D$71,"&lt;&gt;"&amp;"NL",$D$5:$D$71,"&lt;&gt;"&amp;"HORS LIGUE",AG$5:AG$71,"&lt;"&amp;AG88)+1),Paramètres!$B$3:$C$56,2,FALSE)*Paramètres!$N$17))</f>
        <v>0</v>
      </c>
      <c r="AI88" s="40">
        <f t="shared" si="102"/>
        <v>0</v>
      </c>
      <c r="AJ88" s="3" t="str">
        <f t="shared" si="103"/>
        <v/>
      </c>
      <c r="AK88" s="5">
        <f t="shared" si="104"/>
        <v>0</v>
      </c>
      <c r="AL88" s="41">
        <f t="shared" ref="AL88:AL151" si="109">AI88</f>
        <v>0</v>
      </c>
      <c r="AM88" s="33" t="str">
        <f t="shared" si="105"/>
        <v/>
      </c>
    </row>
    <row r="89" spans="1:39" ht="16.5">
      <c r="A89" s="14"/>
      <c r="B89" s="32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LIGUE")),"",COUNTIFS($D$5:$D$71,"&lt;&gt;"&amp;"",$D$5:$D$71,"&lt;&gt;"&amp;"NL",$D$5:$D$71,"&lt;&gt;"&amp;"HORS LIGUE",E$5:E$71,"&lt;"&amp;E89)+1),Paramètres!$B$3:$C$56,2,FALSE)*Paramètres!$N$3))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LIGUE")),"",COUNTIFS($D$5:$D$71,"&lt;&gt;"&amp;"",$D$5:$D$71,"&lt;&gt;"&amp;"NL",$D$5:$D$71,"&lt;&gt;"&amp;"HORS LIGUE",G$5:G$71,"&lt;"&amp;G89)+1),Paramètres!$B$3:$C$56,2,FALSE)*Paramètres!$N$4))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LIGUE")),"",COUNTIFS($D$5:$D$71,"&lt;&gt;"&amp;"",$D$5:$D$71,"&lt;&gt;"&amp;"NL",$D$5:$D$71,"&lt;&gt;"&amp;"HORS LIGUE",I$5:I$71,"&lt;"&amp;I89)+1),Paramètres!$B$3:$C$56,2,FALSE)*Paramètres!$N$5))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LIGUE")),"",COUNTIFS($D$5:$D$71,"&lt;&gt;"&amp;"",$D$5:$D$71,"&lt;&gt;"&amp;"NL",$D$5:$D$71,"&lt;&gt;"&amp;"HORS LIGUE",K$5:K$71,"&lt;"&amp;K89)+1),Paramètres!$B$3:$C$56,2,FALSE)*Paramètres!$N$6))</f>
        <v>0</v>
      </c>
      <c r="M89" s="89"/>
      <c r="N89" s="88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LIGUE")),"",COUNTIFS($D$5:$D$71,"&lt;&gt;"&amp;"",$D$5:$D$71,"&lt;&gt;"&amp;"NL",$D$5:$D$71,"&lt;&gt;"&amp;"HORS LIGUE",M$5:M$71,"&lt;"&amp;M89)+1),Paramètres!$B$3:$C$56,2,FALSE)*Paramètres!$N$7))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LIGUE")),"",COUNTIFS($D$5:$D$71,"&lt;&gt;"&amp;"",$D$5:$D$71,"&lt;&gt;"&amp;"NL",$D$5:$D$71,"&lt;&gt;"&amp;"HORS LIGUE",O$5:O$71,"&lt;"&amp;O89)+1),Paramètres!$B$3:$C$56,2,FALSE)*Paramètres!$N$8))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LIGUE")),"",COUNTIFS($D$5:$D$71,"&lt;&gt;"&amp;"",$D$5:$D$71,"&lt;&gt;"&amp;"NL",$D$5:$D$71,"&lt;&gt;"&amp;"HORS LIGUE",Q$5:Q$71,"&lt;"&amp;Q89)+1),Paramètres!$B$3:$C$56,2,FALSE)*Paramètres!$N$9))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LIGUE")),"",COUNTIFS($D$5:$D$71,"&lt;&gt;"&amp;"",$D$5:$D$71,"&lt;&gt;"&amp;"NL",$D$5:$D$71,"&lt;&gt;"&amp;"HORS LIGUE",S$5:S$71,"&lt;"&amp;S89)+1),Paramètres!$B$3:$C$56,2,FALSE)*Paramètres!$N$10))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LIGUE")),"",COUNTIFS($D$5:$D$71,"&lt;&gt;"&amp;"",$D$5:$D$71,"&lt;&gt;"&amp;"NL",$D$5:$D$71,"&lt;&gt;"&amp;"HORS LIGUE",U$5:U$71,"&lt;"&amp;U89)+1),Paramètres!$B$3:$C$56,2,FALSE)*Paramètres!$N$11))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LIGUE")),"",COUNTIFS($D$5:$D$71,"&lt;&gt;"&amp;"",$D$5:$D$71,"&lt;&gt;"&amp;"NL",$D$5:$D$71,"&lt;&gt;"&amp;"HORS LIGUE",W$5:W$71,"&lt;"&amp;W89)+1),Paramètres!$B$3:$C$56,2,FALSE)*Paramètres!$N$12))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LIGUE")),"",COUNTIFS($D$5:$D$71,"&lt;&gt;"&amp;"",$D$5:$D$71,"&lt;&gt;"&amp;"NL",$D$5:$D$71,"&lt;&gt;"&amp;"HORS LIGUE",Y$5:Y$71,"&lt;"&amp;Y89)+1),Paramètres!$B$3:$C$56,2,FALSE)*Paramètres!$N$13))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LIGUE")),"",COUNTIFS($D$5:$D$71,"&lt;&gt;"&amp;"",$D$5:$D$71,"&lt;&gt;"&amp;"NL",$D$5:$D$71,"&lt;&gt;"&amp;"HORS LIGUE",AA$5:AA$71,"&lt;"&amp;AA89)+1),Paramètres!$B$3:$C$56,2,FALSE)*Paramètres!$N$14))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LIGUE")),"",COUNTIFS($D$5:$D$71,"&lt;&gt;"&amp;"",$D$5:$D$71,"&lt;&gt;"&amp;"NL",$D$5:$D$71,"&lt;&gt;"&amp;"HORS LIGUE",AC$5:AC$71,"&lt;"&amp;AC89)+1),Paramètres!$B$3:$C$56,2,FALSE)*Paramètres!$N$15))</f>
        <v>0</v>
      </c>
      <c r="AE89" s="110"/>
      <c r="AF89" s="110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LIGUE")),"",COUNTIFS($D$5:$D$71,"&lt;&gt;"&amp;"",$D$5:$D$71,"&lt;&gt;"&amp;"NL",$D$5:$D$71,"&lt;&gt;"&amp;"HORS LIGUE",AE$5:AE$71,"&lt;"&amp;AE89)+1),Paramètres!$B$3:$C$56,2,FALSE)*Paramètres!$N$16))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LIGUE")),"",COUNTIFS($D$5:$D$71,"&lt;&gt;"&amp;"",$D$5:$D$71,"&lt;&gt;"&amp;"NL",$D$5:$D$71,"&lt;&gt;"&amp;"HORS LIGUE",AG$5:AG$71,"&lt;"&amp;AG89)+1),Paramètres!$B$3:$C$56,2,FALSE)*Paramètres!$N$17))</f>
        <v>0</v>
      </c>
      <c r="AI89" s="40">
        <f t="shared" si="102"/>
        <v>0</v>
      </c>
      <c r="AJ89" s="3" t="str">
        <f t="shared" si="103"/>
        <v/>
      </c>
      <c r="AK89" s="5">
        <f t="shared" si="104"/>
        <v>0</v>
      </c>
      <c r="AL89" s="41">
        <f t="shared" si="109"/>
        <v>0</v>
      </c>
      <c r="AM89" s="33" t="str">
        <f t="shared" si="105"/>
        <v/>
      </c>
    </row>
    <row r="90" spans="1:39" ht="16.5">
      <c r="A90" s="14"/>
      <c r="B90" s="32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LIGUE")),"",COUNTIFS($D$5:$D$71,"&lt;&gt;"&amp;"",$D$5:$D$71,"&lt;&gt;"&amp;"NL",$D$5:$D$71,"&lt;&gt;"&amp;"HORS LIGUE",E$5:E$71,"&lt;"&amp;E90)+1),Paramètres!$B$3:$C$56,2,FALSE)*Paramètres!$N$3))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LIGUE")),"",COUNTIFS($D$5:$D$71,"&lt;&gt;"&amp;"",$D$5:$D$71,"&lt;&gt;"&amp;"NL",$D$5:$D$71,"&lt;&gt;"&amp;"HORS LIGUE",G$5:G$71,"&lt;"&amp;G90)+1),Paramètres!$B$3:$C$56,2,FALSE)*Paramètres!$N$4))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LIGUE")),"",COUNTIFS($D$5:$D$71,"&lt;&gt;"&amp;"",$D$5:$D$71,"&lt;&gt;"&amp;"NL",$D$5:$D$71,"&lt;&gt;"&amp;"HORS LIGUE",I$5:I$71,"&lt;"&amp;I90)+1),Paramètres!$B$3:$C$56,2,FALSE)*Paramètres!$N$5))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LIGUE")),"",COUNTIFS($D$5:$D$71,"&lt;&gt;"&amp;"",$D$5:$D$71,"&lt;&gt;"&amp;"NL",$D$5:$D$71,"&lt;&gt;"&amp;"HORS LIGUE",K$5:K$71,"&lt;"&amp;K90)+1),Paramètres!$B$3:$C$56,2,FALSE)*Paramètres!$N$6))</f>
        <v>0</v>
      </c>
      <c r="M90" s="89"/>
      <c r="N90" s="88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LIGUE")),"",COUNTIFS($D$5:$D$71,"&lt;&gt;"&amp;"",$D$5:$D$71,"&lt;&gt;"&amp;"NL",$D$5:$D$71,"&lt;&gt;"&amp;"HORS LIGUE",M$5:M$71,"&lt;"&amp;M90)+1),Paramètres!$B$3:$C$56,2,FALSE)*Paramètres!$N$7))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LIGUE")),"",COUNTIFS($D$5:$D$71,"&lt;&gt;"&amp;"",$D$5:$D$71,"&lt;&gt;"&amp;"NL",$D$5:$D$71,"&lt;&gt;"&amp;"HORS LIGUE",O$5:O$71,"&lt;"&amp;O90)+1),Paramètres!$B$3:$C$56,2,FALSE)*Paramètres!$N$8))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LIGUE")),"",COUNTIFS($D$5:$D$71,"&lt;&gt;"&amp;"",$D$5:$D$71,"&lt;&gt;"&amp;"NL",$D$5:$D$71,"&lt;&gt;"&amp;"HORS LIGUE",Q$5:Q$71,"&lt;"&amp;Q90)+1),Paramètres!$B$3:$C$56,2,FALSE)*Paramètres!$N$9))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LIGUE")),"",COUNTIFS($D$5:$D$71,"&lt;&gt;"&amp;"",$D$5:$D$71,"&lt;&gt;"&amp;"NL",$D$5:$D$71,"&lt;&gt;"&amp;"HORS LIGUE",S$5:S$71,"&lt;"&amp;S90)+1),Paramètres!$B$3:$C$56,2,FALSE)*Paramètres!$N$10))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LIGUE")),"",COUNTIFS($D$5:$D$71,"&lt;&gt;"&amp;"",$D$5:$D$71,"&lt;&gt;"&amp;"NL",$D$5:$D$71,"&lt;&gt;"&amp;"HORS LIGUE",U$5:U$71,"&lt;"&amp;U90)+1),Paramètres!$B$3:$C$56,2,FALSE)*Paramètres!$N$11))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LIGUE")),"",COUNTIFS($D$5:$D$71,"&lt;&gt;"&amp;"",$D$5:$D$71,"&lt;&gt;"&amp;"NL",$D$5:$D$71,"&lt;&gt;"&amp;"HORS LIGUE",W$5:W$71,"&lt;"&amp;W90)+1),Paramètres!$B$3:$C$56,2,FALSE)*Paramètres!$N$12))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LIGUE")),"",COUNTIFS($D$5:$D$71,"&lt;&gt;"&amp;"",$D$5:$D$71,"&lt;&gt;"&amp;"NL",$D$5:$D$71,"&lt;&gt;"&amp;"HORS LIGUE",Y$5:Y$71,"&lt;"&amp;Y90)+1),Paramètres!$B$3:$C$56,2,FALSE)*Paramètres!$N$13))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LIGUE")),"",COUNTIFS($D$5:$D$71,"&lt;&gt;"&amp;"",$D$5:$D$71,"&lt;&gt;"&amp;"NL",$D$5:$D$71,"&lt;&gt;"&amp;"HORS LIGUE",AA$5:AA$71,"&lt;"&amp;AA90)+1),Paramètres!$B$3:$C$56,2,FALSE)*Paramètres!$N$14))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LIGUE")),"",COUNTIFS($D$5:$D$71,"&lt;&gt;"&amp;"",$D$5:$D$71,"&lt;&gt;"&amp;"NL",$D$5:$D$71,"&lt;&gt;"&amp;"HORS LIGUE",AC$5:AC$71,"&lt;"&amp;AC90)+1),Paramètres!$B$3:$C$56,2,FALSE)*Paramètres!$N$15))</f>
        <v>0</v>
      </c>
      <c r="AE90" s="110"/>
      <c r="AF90" s="110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LIGUE")),"",COUNTIFS($D$5:$D$71,"&lt;&gt;"&amp;"",$D$5:$D$71,"&lt;&gt;"&amp;"NL",$D$5:$D$71,"&lt;&gt;"&amp;"HORS LIGUE",AE$5:AE$71,"&lt;"&amp;AE90)+1),Paramètres!$B$3:$C$56,2,FALSE)*Paramètres!$N$16))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LIGUE")),"",COUNTIFS($D$5:$D$71,"&lt;&gt;"&amp;"",$D$5:$D$71,"&lt;&gt;"&amp;"NL",$D$5:$D$71,"&lt;&gt;"&amp;"HORS LIGUE",AG$5:AG$71,"&lt;"&amp;AG90)+1),Paramètres!$B$3:$C$56,2,FALSE)*Paramètres!$N$17))</f>
        <v>0</v>
      </c>
      <c r="AI90" s="40">
        <f t="shared" si="102"/>
        <v>0</v>
      </c>
      <c r="AJ90" s="3" t="str">
        <f t="shared" si="103"/>
        <v/>
      </c>
      <c r="AK90" s="5">
        <f t="shared" si="104"/>
        <v>0</v>
      </c>
      <c r="AL90" s="41">
        <f t="shared" si="109"/>
        <v>0</v>
      </c>
      <c r="AM90" s="33" t="str">
        <f t="shared" si="105"/>
        <v/>
      </c>
    </row>
    <row r="91" spans="1:39" ht="16.5">
      <c r="A91" s="14"/>
      <c r="B91" s="32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LIGUE")),"",COUNTIFS($D$5:$D$71,"&lt;&gt;"&amp;"",$D$5:$D$71,"&lt;&gt;"&amp;"NL",$D$5:$D$71,"&lt;&gt;"&amp;"HORS LIGUE",E$5:E$71,"&lt;"&amp;E91)+1),Paramètres!$B$3:$C$56,2,FALSE)*Paramètres!$N$3))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LIGUE")),"",COUNTIFS($D$5:$D$71,"&lt;&gt;"&amp;"",$D$5:$D$71,"&lt;&gt;"&amp;"NL",$D$5:$D$71,"&lt;&gt;"&amp;"HORS LIGUE",G$5:G$71,"&lt;"&amp;G91)+1),Paramètres!$B$3:$C$56,2,FALSE)*Paramètres!$N$4))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LIGUE")),"",COUNTIFS($D$5:$D$71,"&lt;&gt;"&amp;"",$D$5:$D$71,"&lt;&gt;"&amp;"NL",$D$5:$D$71,"&lt;&gt;"&amp;"HORS LIGUE",I$5:I$71,"&lt;"&amp;I91)+1),Paramètres!$B$3:$C$56,2,FALSE)*Paramètres!$N$5))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LIGUE")),"",COUNTIFS($D$5:$D$71,"&lt;&gt;"&amp;"",$D$5:$D$71,"&lt;&gt;"&amp;"NL",$D$5:$D$71,"&lt;&gt;"&amp;"HORS LIGUE",K$5:K$71,"&lt;"&amp;K91)+1),Paramètres!$B$3:$C$56,2,FALSE)*Paramètres!$N$6))</f>
        <v>0</v>
      </c>
      <c r="M91" s="89"/>
      <c r="N91" s="88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LIGUE")),"",COUNTIFS($D$5:$D$71,"&lt;&gt;"&amp;"",$D$5:$D$71,"&lt;&gt;"&amp;"NL",$D$5:$D$71,"&lt;&gt;"&amp;"HORS LIGUE",M$5:M$71,"&lt;"&amp;M91)+1),Paramètres!$B$3:$C$56,2,FALSE)*Paramètres!$N$7))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LIGUE")),"",COUNTIFS($D$5:$D$71,"&lt;&gt;"&amp;"",$D$5:$D$71,"&lt;&gt;"&amp;"NL",$D$5:$D$71,"&lt;&gt;"&amp;"HORS LIGUE",O$5:O$71,"&lt;"&amp;O91)+1),Paramètres!$B$3:$C$56,2,FALSE)*Paramètres!$N$8))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LIGUE")),"",COUNTIFS($D$5:$D$71,"&lt;&gt;"&amp;"",$D$5:$D$71,"&lt;&gt;"&amp;"NL",$D$5:$D$71,"&lt;&gt;"&amp;"HORS LIGUE",Q$5:Q$71,"&lt;"&amp;Q91)+1),Paramètres!$B$3:$C$56,2,FALSE)*Paramètres!$N$9))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LIGUE")),"",COUNTIFS($D$5:$D$71,"&lt;&gt;"&amp;"",$D$5:$D$71,"&lt;&gt;"&amp;"NL",$D$5:$D$71,"&lt;&gt;"&amp;"HORS LIGUE",S$5:S$71,"&lt;"&amp;S91)+1),Paramètres!$B$3:$C$56,2,FALSE)*Paramètres!$N$10))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LIGUE")),"",COUNTIFS($D$5:$D$71,"&lt;&gt;"&amp;"",$D$5:$D$71,"&lt;&gt;"&amp;"NL",$D$5:$D$71,"&lt;&gt;"&amp;"HORS LIGUE",U$5:U$71,"&lt;"&amp;U91)+1),Paramètres!$B$3:$C$56,2,FALSE)*Paramètres!$N$11))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LIGUE")),"",COUNTIFS($D$5:$D$71,"&lt;&gt;"&amp;"",$D$5:$D$71,"&lt;&gt;"&amp;"NL",$D$5:$D$71,"&lt;&gt;"&amp;"HORS LIGUE",W$5:W$71,"&lt;"&amp;W91)+1),Paramètres!$B$3:$C$56,2,FALSE)*Paramètres!$N$12))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LIGUE")),"",COUNTIFS($D$5:$D$71,"&lt;&gt;"&amp;"",$D$5:$D$71,"&lt;&gt;"&amp;"NL",$D$5:$D$71,"&lt;&gt;"&amp;"HORS LIGUE",Y$5:Y$71,"&lt;"&amp;Y91)+1),Paramètres!$B$3:$C$56,2,FALSE)*Paramètres!$N$13))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LIGUE")),"",COUNTIFS($D$5:$D$71,"&lt;&gt;"&amp;"",$D$5:$D$71,"&lt;&gt;"&amp;"NL",$D$5:$D$71,"&lt;&gt;"&amp;"HORS LIGUE",AA$5:AA$71,"&lt;"&amp;AA91)+1),Paramètres!$B$3:$C$56,2,FALSE)*Paramètres!$N$14))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LIGUE")),"",COUNTIFS($D$5:$D$71,"&lt;&gt;"&amp;"",$D$5:$D$71,"&lt;&gt;"&amp;"NL",$D$5:$D$71,"&lt;&gt;"&amp;"HORS LIGUE",AC$5:AC$71,"&lt;"&amp;AC91)+1),Paramètres!$B$3:$C$56,2,FALSE)*Paramètres!$N$15))</f>
        <v>0</v>
      </c>
      <c r="AE91" s="110"/>
      <c r="AF91" s="110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LIGUE")),"",COUNTIFS($D$5:$D$71,"&lt;&gt;"&amp;"",$D$5:$D$71,"&lt;&gt;"&amp;"NL",$D$5:$D$71,"&lt;&gt;"&amp;"HORS LIGUE",AE$5:AE$71,"&lt;"&amp;AE91)+1),Paramètres!$B$3:$C$56,2,FALSE)*Paramètres!$N$16))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LIGUE")),"",COUNTIFS($D$5:$D$71,"&lt;&gt;"&amp;"",$D$5:$D$71,"&lt;&gt;"&amp;"NL",$D$5:$D$71,"&lt;&gt;"&amp;"HORS LIGUE",AG$5:AG$71,"&lt;"&amp;AG91)+1),Paramètres!$B$3:$C$56,2,FALSE)*Paramètres!$N$17))</f>
        <v>0</v>
      </c>
      <c r="AI91" s="40">
        <f t="shared" si="102"/>
        <v>0</v>
      </c>
      <c r="AJ91" s="3" t="str">
        <f t="shared" si="103"/>
        <v/>
      </c>
      <c r="AK91" s="5">
        <f t="shared" si="104"/>
        <v>0</v>
      </c>
      <c r="AL91" s="41">
        <f t="shared" si="109"/>
        <v>0</v>
      </c>
      <c r="AM91" s="33" t="str">
        <f t="shared" si="105"/>
        <v/>
      </c>
    </row>
    <row r="92" spans="1:39" ht="16.5">
      <c r="A92" s="14"/>
      <c r="B92" s="32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LIGUE")),"",COUNTIFS($D$5:$D$71,"&lt;&gt;"&amp;"",$D$5:$D$71,"&lt;&gt;"&amp;"NL",$D$5:$D$71,"&lt;&gt;"&amp;"HORS LIGUE",E$5:E$71,"&lt;"&amp;E92)+1),Paramètres!$B$3:$C$56,2,FALSE)*Paramètres!$N$3))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LIGUE")),"",COUNTIFS($D$5:$D$71,"&lt;&gt;"&amp;"",$D$5:$D$71,"&lt;&gt;"&amp;"NL",$D$5:$D$71,"&lt;&gt;"&amp;"HORS LIGUE",G$5:G$71,"&lt;"&amp;G92)+1),Paramètres!$B$3:$C$56,2,FALSE)*Paramètres!$N$4))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LIGUE")),"",COUNTIFS($D$5:$D$71,"&lt;&gt;"&amp;"",$D$5:$D$71,"&lt;&gt;"&amp;"NL",$D$5:$D$71,"&lt;&gt;"&amp;"HORS LIGUE",I$5:I$71,"&lt;"&amp;I92)+1),Paramètres!$B$3:$C$56,2,FALSE)*Paramètres!$N$5))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LIGUE")),"",COUNTIFS($D$5:$D$71,"&lt;&gt;"&amp;"",$D$5:$D$71,"&lt;&gt;"&amp;"NL",$D$5:$D$71,"&lt;&gt;"&amp;"HORS LIGUE",K$5:K$71,"&lt;"&amp;K92)+1),Paramètres!$B$3:$C$56,2,FALSE)*Paramètres!$N$6))</f>
        <v>0</v>
      </c>
      <c r="M92" s="89"/>
      <c r="N92" s="88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LIGUE")),"",COUNTIFS($D$5:$D$71,"&lt;&gt;"&amp;"",$D$5:$D$71,"&lt;&gt;"&amp;"NL",$D$5:$D$71,"&lt;&gt;"&amp;"HORS LIGUE",M$5:M$71,"&lt;"&amp;M92)+1),Paramètres!$B$3:$C$56,2,FALSE)*Paramètres!$N$7))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LIGUE")),"",COUNTIFS($D$5:$D$71,"&lt;&gt;"&amp;"",$D$5:$D$71,"&lt;&gt;"&amp;"NL",$D$5:$D$71,"&lt;&gt;"&amp;"HORS LIGUE",O$5:O$71,"&lt;"&amp;O92)+1),Paramètres!$B$3:$C$56,2,FALSE)*Paramètres!$N$8))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LIGUE")),"",COUNTIFS($D$5:$D$71,"&lt;&gt;"&amp;"",$D$5:$D$71,"&lt;&gt;"&amp;"NL",$D$5:$D$71,"&lt;&gt;"&amp;"HORS LIGUE",Q$5:Q$71,"&lt;"&amp;Q92)+1),Paramètres!$B$3:$C$56,2,FALSE)*Paramètres!$N$9))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LIGUE")),"",COUNTIFS($D$5:$D$71,"&lt;&gt;"&amp;"",$D$5:$D$71,"&lt;&gt;"&amp;"NL",$D$5:$D$71,"&lt;&gt;"&amp;"HORS LIGUE",S$5:S$71,"&lt;"&amp;S92)+1),Paramètres!$B$3:$C$56,2,FALSE)*Paramètres!$N$10))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LIGUE")),"",COUNTIFS($D$5:$D$71,"&lt;&gt;"&amp;"",$D$5:$D$71,"&lt;&gt;"&amp;"NL",$D$5:$D$71,"&lt;&gt;"&amp;"HORS LIGUE",U$5:U$71,"&lt;"&amp;U92)+1),Paramètres!$B$3:$C$56,2,FALSE)*Paramètres!$N$11))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LIGUE")),"",COUNTIFS($D$5:$D$71,"&lt;&gt;"&amp;"",$D$5:$D$71,"&lt;&gt;"&amp;"NL",$D$5:$D$71,"&lt;&gt;"&amp;"HORS LIGUE",W$5:W$71,"&lt;"&amp;W92)+1),Paramètres!$B$3:$C$56,2,FALSE)*Paramètres!$N$12))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LIGUE")),"",COUNTIFS($D$5:$D$71,"&lt;&gt;"&amp;"",$D$5:$D$71,"&lt;&gt;"&amp;"NL",$D$5:$D$71,"&lt;&gt;"&amp;"HORS LIGUE",Y$5:Y$71,"&lt;"&amp;Y92)+1),Paramètres!$B$3:$C$56,2,FALSE)*Paramètres!$N$13))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LIGUE")),"",COUNTIFS($D$5:$D$71,"&lt;&gt;"&amp;"",$D$5:$D$71,"&lt;&gt;"&amp;"NL",$D$5:$D$71,"&lt;&gt;"&amp;"HORS LIGUE",AA$5:AA$71,"&lt;"&amp;AA92)+1),Paramètres!$B$3:$C$56,2,FALSE)*Paramètres!$N$14))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LIGUE")),"",COUNTIFS($D$5:$D$71,"&lt;&gt;"&amp;"",$D$5:$D$71,"&lt;&gt;"&amp;"NL",$D$5:$D$71,"&lt;&gt;"&amp;"HORS LIGUE",AC$5:AC$71,"&lt;"&amp;AC92)+1),Paramètres!$B$3:$C$56,2,FALSE)*Paramètres!$N$15))</f>
        <v>0</v>
      </c>
      <c r="AE92" s="110"/>
      <c r="AF92" s="110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LIGUE")),"",COUNTIFS($D$5:$D$71,"&lt;&gt;"&amp;"",$D$5:$D$71,"&lt;&gt;"&amp;"NL",$D$5:$D$71,"&lt;&gt;"&amp;"HORS LIGUE",AE$5:AE$71,"&lt;"&amp;AE92)+1),Paramètres!$B$3:$C$56,2,FALSE)*Paramètres!$N$16))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LIGUE")),"",COUNTIFS($D$5:$D$71,"&lt;&gt;"&amp;"",$D$5:$D$71,"&lt;&gt;"&amp;"NL",$D$5:$D$71,"&lt;&gt;"&amp;"HORS LIGUE",AG$5:AG$71,"&lt;"&amp;AG92)+1),Paramètres!$B$3:$C$56,2,FALSE)*Paramètres!$N$17))</f>
        <v>0</v>
      </c>
      <c r="AI92" s="40">
        <f t="shared" si="102"/>
        <v>0</v>
      </c>
      <c r="AJ92" s="3" t="str">
        <f t="shared" si="103"/>
        <v/>
      </c>
      <c r="AK92" s="5">
        <f t="shared" si="104"/>
        <v>0</v>
      </c>
      <c r="AL92" s="41">
        <f t="shared" si="109"/>
        <v>0</v>
      </c>
      <c r="AM92" s="33" t="str">
        <f t="shared" si="105"/>
        <v/>
      </c>
    </row>
    <row r="93" spans="1:39" ht="16.5">
      <c r="A93" s="14"/>
      <c r="B93" s="32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LIGUE")),"",COUNTIFS($D$5:$D$71,"&lt;&gt;"&amp;"",$D$5:$D$71,"&lt;&gt;"&amp;"NL",$D$5:$D$71,"&lt;&gt;"&amp;"HORS LIGUE",E$5:E$71,"&lt;"&amp;E93)+1),Paramètres!$B$3:$C$56,2,FALSE)*Paramètres!$N$3))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LIGUE")),"",COUNTIFS($D$5:$D$71,"&lt;&gt;"&amp;"",$D$5:$D$71,"&lt;&gt;"&amp;"NL",$D$5:$D$71,"&lt;&gt;"&amp;"HORS LIGUE",G$5:G$71,"&lt;"&amp;G93)+1),Paramètres!$B$3:$C$56,2,FALSE)*Paramètres!$N$4))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LIGUE")),"",COUNTIFS($D$5:$D$71,"&lt;&gt;"&amp;"",$D$5:$D$71,"&lt;&gt;"&amp;"NL",$D$5:$D$71,"&lt;&gt;"&amp;"HORS LIGUE",I$5:I$71,"&lt;"&amp;I93)+1),Paramètres!$B$3:$C$56,2,FALSE)*Paramètres!$N$5))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LIGUE")),"",COUNTIFS($D$5:$D$71,"&lt;&gt;"&amp;"",$D$5:$D$71,"&lt;&gt;"&amp;"NL",$D$5:$D$71,"&lt;&gt;"&amp;"HORS LIGUE",K$5:K$71,"&lt;"&amp;K93)+1),Paramètres!$B$3:$C$56,2,FALSE)*Paramètres!$N$6))</f>
        <v>0</v>
      </c>
      <c r="M93" s="89"/>
      <c r="N93" s="88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LIGUE")),"",COUNTIFS($D$5:$D$71,"&lt;&gt;"&amp;"",$D$5:$D$71,"&lt;&gt;"&amp;"NL",$D$5:$D$71,"&lt;&gt;"&amp;"HORS LIGUE",M$5:M$71,"&lt;"&amp;M93)+1),Paramètres!$B$3:$C$56,2,FALSE)*Paramètres!$N$7))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LIGUE")),"",COUNTIFS($D$5:$D$71,"&lt;&gt;"&amp;"",$D$5:$D$71,"&lt;&gt;"&amp;"NL",$D$5:$D$71,"&lt;&gt;"&amp;"HORS LIGUE",O$5:O$71,"&lt;"&amp;O93)+1),Paramètres!$B$3:$C$56,2,FALSE)*Paramètres!$N$8))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LIGUE")),"",COUNTIFS($D$5:$D$71,"&lt;&gt;"&amp;"",$D$5:$D$71,"&lt;&gt;"&amp;"NL",$D$5:$D$71,"&lt;&gt;"&amp;"HORS LIGUE",Q$5:Q$71,"&lt;"&amp;Q93)+1),Paramètres!$B$3:$C$56,2,FALSE)*Paramètres!$N$9))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LIGUE")),"",COUNTIFS($D$5:$D$71,"&lt;&gt;"&amp;"",$D$5:$D$71,"&lt;&gt;"&amp;"NL",$D$5:$D$71,"&lt;&gt;"&amp;"HORS LIGUE",S$5:S$71,"&lt;"&amp;S93)+1),Paramètres!$B$3:$C$56,2,FALSE)*Paramètres!$N$10))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LIGUE")),"",COUNTIFS($D$5:$D$71,"&lt;&gt;"&amp;"",$D$5:$D$71,"&lt;&gt;"&amp;"NL",$D$5:$D$71,"&lt;&gt;"&amp;"HORS LIGUE",U$5:U$71,"&lt;"&amp;U93)+1),Paramètres!$B$3:$C$56,2,FALSE)*Paramètres!$N$11))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LIGUE")),"",COUNTIFS($D$5:$D$71,"&lt;&gt;"&amp;"",$D$5:$D$71,"&lt;&gt;"&amp;"NL",$D$5:$D$71,"&lt;&gt;"&amp;"HORS LIGUE",W$5:W$71,"&lt;"&amp;W93)+1),Paramètres!$B$3:$C$56,2,FALSE)*Paramètres!$N$12))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LIGUE")),"",COUNTIFS($D$5:$D$71,"&lt;&gt;"&amp;"",$D$5:$D$71,"&lt;&gt;"&amp;"NL",$D$5:$D$71,"&lt;&gt;"&amp;"HORS LIGUE",Y$5:Y$71,"&lt;"&amp;Y93)+1),Paramètres!$B$3:$C$56,2,FALSE)*Paramètres!$N$13))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LIGUE")),"",COUNTIFS($D$5:$D$71,"&lt;&gt;"&amp;"",$D$5:$D$71,"&lt;&gt;"&amp;"NL",$D$5:$D$71,"&lt;&gt;"&amp;"HORS LIGUE",AA$5:AA$71,"&lt;"&amp;AA93)+1),Paramètres!$B$3:$C$56,2,FALSE)*Paramètres!$N$14))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LIGUE")),"",COUNTIFS($D$5:$D$71,"&lt;&gt;"&amp;"",$D$5:$D$71,"&lt;&gt;"&amp;"NL",$D$5:$D$71,"&lt;&gt;"&amp;"HORS LIGUE",AC$5:AC$71,"&lt;"&amp;AC93)+1),Paramètres!$B$3:$C$56,2,FALSE)*Paramètres!$N$15))</f>
        <v>0</v>
      </c>
      <c r="AE93" s="110"/>
      <c r="AF93" s="110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LIGUE")),"",COUNTIFS($D$5:$D$71,"&lt;&gt;"&amp;"",$D$5:$D$71,"&lt;&gt;"&amp;"NL",$D$5:$D$71,"&lt;&gt;"&amp;"HORS LIGUE",AE$5:AE$71,"&lt;"&amp;AE93)+1),Paramètres!$B$3:$C$56,2,FALSE)*Paramètres!$N$16))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LIGUE")),"",COUNTIFS($D$5:$D$71,"&lt;&gt;"&amp;"",$D$5:$D$71,"&lt;&gt;"&amp;"NL",$D$5:$D$71,"&lt;&gt;"&amp;"HORS LIGUE",AG$5:AG$71,"&lt;"&amp;AG93)+1),Paramètres!$B$3:$C$56,2,FALSE)*Paramètres!$N$17))</f>
        <v>0</v>
      </c>
      <c r="AI93" s="40">
        <f t="shared" si="102"/>
        <v>0</v>
      </c>
      <c r="AJ93" s="3" t="str">
        <f t="shared" si="103"/>
        <v/>
      </c>
      <c r="AK93" s="5">
        <f t="shared" si="104"/>
        <v>0</v>
      </c>
      <c r="AL93" s="41">
        <f t="shared" si="109"/>
        <v>0</v>
      </c>
      <c r="AM93" s="33" t="str">
        <f t="shared" si="105"/>
        <v/>
      </c>
    </row>
    <row r="94" spans="1:39" ht="16.5">
      <c r="A94" s="14"/>
      <c r="B94" s="32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LIGUE")),"",COUNTIFS($D$5:$D$71,"&lt;&gt;"&amp;"",$D$5:$D$71,"&lt;&gt;"&amp;"NL",$D$5:$D$71,"&lt;&gt;"&amp;"HORS LIGUE",E$5:E$71,"&lt;"&amp;E94)+1),Paramètres!$B$3:$C$56,2,FALSE)*Paramètres!$N$3))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LIGUE")),"",COUNTIFS($D$5:$D$71,"&lt;&gt;"&amp;"",$D$5:$D$71,"&lt;&gt;"&amp;"NL",$D$5:$D$71,"&lt;&gt;"&amp;"HORS LIGUE",G$5:G$71,"&lt;"&amp;G94)+1),Paramètres!$B$3:$C$56,2,FALSE)*Paramètres!$N$4))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LIGUE")),"",COUNTIFS($D$5:$D$71,"&lt;&gt;"&amp;"",$D$5:$D$71,"&lt;&gt;"&amp;"NL",$D$5:$D$71,"&lt;&gt;"&amp;"HORS LIGUE",I$5:I$71,"&lt;"&amp;I94)+1),Paramètres!$B$3:$C$56,2,FALSE)*Paramètres!$N$5))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LIGUE")),"",COUNTIFS($D$5:$D$71,"&lt;&gt;"&amp;"",$D$5:$D$71,"&lt;&gt;"&amp;"NL",$D$5:$D$71,"&lt;&gt;"&amp;"HORS LIGUE",K$5:K$71,"&lt;"&amp;K94)+1),Paramètres!$B$3:$C$56,2,FALSE)*Paramètres!$N$6))</f>
        <v>0</v>
      </c>
      <c r="M94" s="89"/>
      <c r="N94" s="88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LIGUE")),"",COUNTIFS($D$5:$D$71,"&lt;&gt;"&amp;"",$D$5:$D$71,"&lt;&gt;"&amp;"NL",$D$5:$D$71,"&lt;&gt;"&amp;"HORS LIGUE",M$5:M$71,"&lt;"&amp;M94)+1),Paramètres!$B$3:$C$56,2,FALSE)*Paramètres!$N$7))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LIGUE")),"",COUNTIFS($D$5:$D$71,"&lt;&gt;"&amp;"",$D$5:$D$71,"&lt;&gt;"&amp;"NL",$D$5:$D$71,"&lt;&gt;"&amp;"HORS LIGUE",O$5:O$71,"&lt;"&amp;O94)+1),Paramètres!$B$3:$C$56,2,FALSE)*Paramètres!$N$8))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LIGUE")),"",COUNTIFS($D$5:$D$71,"&lt;&gt;"&amp;"",$D$5:$D$71,"&lt;&gt;"&amp;"NL",$D$5:$D$71,"&lt;&gt;"&amp;"HORS LIGUE",Q$5:Q$71,"&lt;"&amp;Q94)+1),Paramètres!$B$3:$C$56,2,FALSE)*Paramètres!$N$9))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LIGUE")),"",COUNTIFS($D$5:$D$71,"&lt;&gt;"&amp;"",$D$5:$D$71,"&lt;&gt;"&amp;"NL",$D$5:$D$71,"&lt;&gt;"&amp;"HORS LIGUE",S$5:S$71,"&lt;"&amp;S94)+1),Paramètres!$B$3:$C$56,2,FALSE)*Paramètres!$N$10))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LIGUE")),"",COUNTIFS($D$5:$D$71,"&lt;&gt;"&amp;"",$D$5:$D$71,"&lt;&gt;"&amp;"NL",$D$5:$D$71,"&lt;&gt;"&amp;"HORS LIGUE",U$5:U$71,"&lt;"&amp;U94)+1),Paramètres!$B$3:$C$56,2,FALSE)*Paramètres!$N$11))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LIGUE")),"",COUNTIFS($D$5:$D$71,"&lt;&gt;"&amp;"",$D$5:$D$71,"&lt;&gt;"&amp;"NL",$D$5:$D$71,"&lt;&gt;"&amp;"HORS LIGUE",W$5:W$71,"&lt;"&amp;W94)+1),Paramètres!$B$3:$C$56,2,FALSE)*Paramètres!$N$12))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LIGUE")),"",COUNTIFS($D$5:$D$71,"&lt;&gt;"&amp;"",$D$5:$D$71,"&lt;&gt;"&amp;"NL",$D$5:$D$71,"&lt;&gt;"&amp;"HORS LIGUE",Y$5:Y$71,"&lt;"&amp;Y94)+1),Paramètres!$B$3:$C$56,2,FALSE)*Paramètres!$N$13))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LIGUE")),"",COUNTIFS($D$5:$D$71,"&lt;&gt;"&amp;"",$D$5:$D$71,"&lt;&gt;"&amp;"NL",$D$5:$D$71,"&lt;&gt;"&amp;"HORS LIGUE",AA$5:AA$71,"&lt;"&amp;AA94)+1),Paramètres!$B$3:$C$56,2,FALSE)*Paramètres!$N$14))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LIGUE")),"",COUNTIFS($D$5:$D$71,"&lt;&gt;"&amp;"",$D$5:$D$71,"&lt;&gt;"&amp;"NL",$D$5:$D$71,"&lt;&gt;"&amp;"HORS LIGUE",AC$5:AC$71,"&lt;"&amp;AC94)+1),Paramètres!$B$3:$C$56,2,FALSE)*Paramètres!$N$15))</f>
        <v>0</v>
      </c>
      <c r="AE94" s="110"/>
      <c r="AF94" s="110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LIGUE")),"",COUNTIFS($D$5:$D$71,"&lt;&gt;"&amp;"",$D$5:$D$71,"&lt;&gt;"&amp;"NL",$D$5:$D$71,"&lt;&gt;"&amp;"HORS LIGUE",AE$5:AE$71,"&lt;"&amp;AE94)+1),Paramètres!$B$3:$C$56,2,FALSE)*Paramètres!$N$16))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LIGUE")),"",COUNTIFS($D$5:$D$71,"&lt;&gt;"&amp;"",$D$5:$D$71,"&lt;&gt;"&amp;"NL",$D$5:$D$71,"&lt;&gt;"&amp;"HORS LIGUE",AG$5:AG$71,"&lt;"&amp;AG94)+1),Paramètres!$B$3:$C$56,2,FALSE)*Paramètres!$N$17))</f>
        <v>0</v>
      </c>
      <c r="AI94" s="40">
        <f t="shared" si="102"/>
        <v>0</v>
      </c>
      <c r="AJ94" s="3" t="str">
        <f t="shared" si="103"/>
        <v/>
      </c>
      <c r="AK94" s="5">
        <f t="shared" si="104"/>
        <v>0</v>
      </c>
      <c r="AL94" s="41">
        <f t="shared" si="109"/>
        <v>0</v>
      </c>
      <c r="AM94" s="33" t="str">
        <f t="shared" si="105"/>
        <v/>
      </c>
    </row>
    <row r="95" spans="1:39" ht="16.5">
      <c r="A95" s="14"/>
      <c r="B95" s="32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LIGUE")),"",COUNTIFS($D$5:$D$71,"&lt;&gt;"&amp;"",$D$5:$D$71,"&lt;&gt;"&amp;"NL",$D$5:$D$71,"&lt;&gt;"&amp;"HORS LIGUE",E$5:E$71,"&lt;"&amp;E95)+1),Paramètres!$B$3:$C$56,2,FALSE)*Paramètres!$N$3))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LIGUE")),"",COUNTIFS($D$5:$D$71,"&lt;&gt;"&amp;"",$D$5:$D$71,"&lt;&gt;"&amp;"NL",$D$5:$D$71,"&lt;&gt;"&amp;"HORS LIGUE",G$5:G$71,"&lt;"&amp;G95)+1),Paramètres!$B$3:$C$56,2,FALSE)*Paramètres!$N$4))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LIGUE")),"",COUNTIFS($D$5:$D$71,"&lt;&gt;"&amp;"",$D$5:$D$71,"&lt;&gt;"&amp;"NL",$D$5:$D$71,"&lt;&gt;"&amp;"HORS LIGUE",I$5:I$71,"&lt;"&amp;I95)+1),Paramètres!$B$3:$C$56,2,FALSE)*Paramètres!$N$5))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LIGUE")),"",COUNTIFS($D$5:$D$71,"&lt;&gt;"&amp;"",$D$5:$D$71,"&lt;&gt;"&amp;"NL",$D$5:$D$71,"&lt;&gt;"&amp;"HORS LIGUE",K$5:K$71,"&lt;"&amp;K95)+1),Paramètres!$B$3:$C$56,2,FALSE)*Paramètres!$N$6))</f>
        <v>0</v>
      </c>
      <c r="M95" s="89"/>
      <c r="N95" s="88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LIGUE")),"",COUNTIFS($D$5:$D$71,"&lt;&gt;"&amp;"",$D$5:$D$71,"&lt;&gt;"&amp;"NL",$D$5:$D$71,"&lt;&gt;"&amp;"HORS LIGUE",M$5:M$71,"&lt;"&amp;M95)+1),Paramètres!$B$3:$C$56,2,FALSE)*Paramètres!$N$7))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LIGUE")),"",COUNTIFS($D$5:$D$71,"&lt;&gt;"&amp;"",$D$5:$D$71,"&lt;&gt;"&amp;"NL",$D$5:$D$71,"&lt;&gt;"&amp;"HORS LIGUE",O$5:O$71,"&lt;"&amp;O95)+1),Paramètres!$B$3:$C$56,2,FALSE)*Paramètres!$N$8))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LIGUE")),"",COUNTIFS($D$5:$D$71,"&lt;&gt;"&amp;"",$D$5:$D$71,"&lt;&gt;"&amp;"NL",$D$5:$D$71,"&lt;&gt;"&amp;"HORS LIGUE",Q$5:Q$71,"&lt;"&amp;Q95)+1),Paramètres!$B$3:$C$56,2,FALSE)*Paramètres!$N$9))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LIGUE")),"",COUNTIFS($D$5:$D$71,"&lt;&gt;"&amp;"",$D$5:$D$71,"&lt;&gt;"&amp;"NL",$D$5:$D$71,"&lt;&gt;"&amp;"HORS LIGUE",S$5:S$71,"&lt;"&amp;S95)+1),Paramètres!$B$3:$C$56,2,FALSE)*Paramètres!$N$10))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LIGUE")),"",COUNTIFS($D$5:$D$71,"&lt;&gt;"&amp;"",$D$5:$D$71,"&lt;&gt;"&amp;"NL",$D$5:$D$71,"&lt;&gt;"&amp;"HORS LIGUE",U$5:U$71,"&lt;"&amp;U95)+1),Paramètres!$B$3:$C$56,2,FALSE)*Paramètres!$N$11))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LIGUE")),"",COUNTIFS($D$5:$D$71,"&lt;&gt;"&amp;"",$D$5:$D$71,"&lt;&gt;"&amp;"NL",$D$5:$D$71,"&lt;&gt;"&amp;"HORS LIGUE",W$5:W$71,"&lt;"&amp;W95)+1),Paramètres!$B$3:$C$56,2,FALSE)*Paramètres!$N$12))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LIGUE")),"",COUNTIFS($D$5:$D$71,"&lt;&gt;"&amp;"",$D$5:$D$71,"&lt;&gt;"&amp;"NL",$D$5:$D$71,"&lt;&gt;"&amp;"HORS LIGUE",Y$5:Y$71,"&lt;"&amp;Y95)+1),Paramètres!$B$3:$C$56,2,FALSE)*Paramètres!$N$13))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LIGUE")),"",COUNTIFS($D$5:$D$71,"&lt;&gt;"&amp;"",$D$5:$D$71,"&lt;&gt;"&amp;"NL",$D$5:$D$71,"&lt;&gt;"&amp;"HORS LIGUE",AA$5:AA$71,"&lt;"&amp;AA95)+1),Paramètres!$B$3:$C$56,2,FALSE)*Paramètres!$N$14))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LIGUE")),"",COUNTIFS($D$5:$D$71,"&lt;&gt;"&amp;"",$D$5:$D$71,"&lt;&gt;"&amp;"NL",$D$5:$D$71,"&lt;&gt;"&amp;"HORS LIGUE",AC$5:AC$71,"&lt;"&amp;AC95)+1),Paramètres!$B$3:$C$56,2,FALSE)*Paramètres!$N$15))</f>
        <v>0</v>
      </c>
      <c r="AE95" s="110"/>
      <c r="AF95" s="110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LIGUE")),"",COUNTIFS($D$5:$D$71,"&lt;&gt;"&amp;"",$D$5:$D$71,"&lt;&gt;"&amp;"NL",$D$5:$D$71,"&lt;&gt;"&amp;"HORS LIGUE",AE$5:AE$71,"&lt;"&amp;AE95)+1),Paramètres!$B$3:$C$56,2,FALSE)*Paramètres!$N$16))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LIGUE")),"",COUNTIFS($D$5:$D$71,"&lt;&gt;"&amp;"",$D$5:$D$71,"&lt;&gt;"&amp;"NL",$D$5:$D$71,"&lt;&gt;"&amp;"HORS LIGUE",AG$5:AG$71,"&lt;"&amp;AG95)+1),Paramètres!$B$3:$C$56,2,FALSE)*Paramètres!$N$17))</f>
        <v>0</v>
      </c>
      <c r="AI95" s="40">
        <f t="shared" si="102"/>
        <v>0</v>
      </c>
      <c r="AJ95" s="3" t="str">
        <f t="shared" si="103"/>
        <v/>
      </c>
      <c r="AK95" s="5">
        <f t="shared" si="104"/>
        <v>0</v>
      </c>
      <c r="AL95" s="41">
        <f t="shared" si="109"/>
        <v>0</v>
      </c>
      <c r="AM95" s="33" t="str">
        <f t="shared" si="105"/>
        <v/>
      </c>
    </row>
    <row r="96" spans="1:39" ht="16.5">
      <c r="A96" s="14"/>
      <c r="B96" s="32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LIGUE")),"",COUNTIFS($D$5:$D$71,"&lt;&gt;"&amp;"",$D$5:$D$71,"&lt;&gt;"&amp;"NL",$D$5:$D$71,"&lt;&gt;"&amp;"HORS LIGUE",E$5:E$71,"&lt;"&amp;E96)+1),Paramètres!$B$3:$C$56,2,FALSE)*Paramètres!$N$3))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LIGUE")),"",COUNTIFS($D$5:$D$71,"&lt;&gt;"&amp;"",$D$5:$D$71,"&lt;&gt;"&amp;"NL",$D$5:$D$71,"&lt;&gt;"&amp;"HORS LIGUE",G$5:G$71,"&lt;"&amp;G96)+1),Paramètres!$B$3:$C$56,2,FALSE)*Paramètres!$N$4))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LIGUE")),"",COUNTIFS($D$5:$D$71,"&lt;&gt;"&amp;"",$D$5:$D$71,"&lt;&gt;"&amp;"NL",$D$5:$D$71,"&lt;&gt;"&amp;"HORS LIGUE",I$5:I$71,"&lt;"&amp;I96)+1),Paramètres!$B$3:$C$56,2,FALSE)*Paramètres!$N$5))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LIGUE")),"",COUNTIFS($D$5:$D$71,"&lt;&gt;"&amp;"",$D$5:$D$71,"&lt;&gt;"&amp;"NL",$D$5:$D$71,"&lt;&gt;"&amp;"HORS LIGUE",K$5:K$71,"&lt;"&amp;K96)+1),Paramètres!$B$3:$C$56,2,FALSE)*Paramètres!$N$6))</f>
        <v>0</v>
      </c>
      <c r="M96" s="89"/>
      <c r="N96" s="88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LIGUE")),"",COUNTIFS($D$5:$D$71,"&lt;&gt;"&amp;"",$D$5:$D$71,"&lt;&gt;"&amp;"NL",$D$5:$D$71,"&lt;&gt;"&amp;"HORS LIGUE",M$5:M$71,"&lt;"&amp;M96)+1),Paramètres!$B$3:$C$56,2,FALSE)*Paramètres!$N$7))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LIGUE")),"",COUNTIFS($D$5:$D$71,"&lt;&gt;"&amp;"",$D$5:$D$71,"&lt;&gt;"&amp;"NL",$D$5:$D$71,"&lt;&gt;"&amp;"HORS LIGUE",O$5:O$71,"&lt;"&amp;O96)+1),Paramètres!$B$3:$C$56,2,FALSE)*Paramètres!$N$8))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LIGUE")),"",COUNTIFS($D$5:$D$71,"&lt;&gt;"&amp;"",$D$5:$D$71,"&lt;&gt;"&amp;"NL",$D$5:$D$71,"&lt;&gt;"&amp;"HORS LIGUE",Q$5:Q$71,"&lt;"&amp;Q96)+1),Paramètres!$B$3:$C$56,2,FALSE)*Paramètres!$N$9))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LIGUE")),"",COUNTIFS($D$5:$D$71,"&lt;&gt;"&amp;"",$D$5:$D$71,"&lt;&gt;"&amp;"NL",$D$5:$D$71,"&lt;&gt;"&amp;"HORS LIGUE",S$5:S$71,"&lt;"&amp;S96)+1),Paramètres!$B$3:$C$56,2,FALSE)*Paramètres!$N$10))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LIGUE")),"",COUNTIFS($D$5:$D$71,"&lt;&gt;"&amp;"",$D$5:$D$71,"&lt;&gt;"&amp;"NL",$D$5:$D$71,"&lt;&gt;"&amp;"HORS LIGUE",U$5:U$71,"&lt;"&amp;U96)+1),Paramètres!$B$3:$C$56,2,FALSE)*Paramètres!$N$11))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LIGUE")),"",COUNTIFS($D$5:$D$71,"&lt;&gt;"&amp;"",$D$5:$D$71,"&lt;&gt;"&amp;"NL",$D$5:$D$71,"&lt;&gt;"&amp;"HORS LIGUE",W$5:W$71,"&lt;"&amp;W96)+1),Paramètres!$B$3:$C$56,2,FALSE)*Paramètres!$N$12))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LIGUE")),"",COUNTIFS($D$5:$D$71,"&lt;&gt;"&amp;"",$D$5:$D$71,"&lt;&gt;"&amp;"NL",$D$5:$D$71,"&lt;&gt;"&amp;"HORS LIGUE",Y$5:Y$71,"&lt;"&amp;Y96)+1),Paramètres!$B$3:$C$56,2,FALSE)*Paramètres!$N$13))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LIGUE")),"",COUNTIFS($D$5:$D$71,"&lt;&gt;"&amp;"",$D$5:$D$71,"&lt;&gt;"&amp;"NL",$D$5:$D$71,"&lt;&gt;"&amp;"HORS LIGUE",AA$5:AA$71,"&lt;"&amp;AA96)+1),Paramètres!$B$3:$C$56,2,FALSE)*Paramètres!$N$14))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LIGUE")),"",COUNTIFS($D$5:$D$71,"&lt;&gt;"&amp;"",$D$5:$D$71,"&lt;&gt;"&amp;"NL",$D$5:$D$71,"&lt;&gt;"&amp;"HORS LIGUE",AC$5:AC$71,"&lt;"&amp;AC96)+1),Paramètres!$B$3:$C$56,2,FALSE)*Paramètres!$N$15))</f>
        <v>0</v>
      </c>
      <c r="AE96" s="110"/>
      <c r="AF96" s="110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LIGUE")),"",COUNTIFS($D$5:$D$71,"&lt;&gt;"&amp;"",$D$5:$D$71,"&lt;&gt;"&amp;"NL",$D$5:$D$71,"&lt;&gt;"&amp;"HORS LIGUE",AE$5:AE$71,"&lt;"&amp;AE96)+1),Paramètres!$B$3:$C$56,2,FALSE)*Paramètres!$N$16))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LIGUE")),"",COUNTIFS($D$5:$D$71,"&lt;&gt;"&amp;"",$D$5:$D$71,"&lt;&gt;"&amp;"NL",$D$5:$D$71,"&lt;&gt;"&amp;"HORS LIGUE",AG$5:AG$71,"&lt;"&amp;AG96)+1),Paramètres!$B$3:$C$56,2,FALSE)*Paramètres!$N$17))</f>
        <v>0</v>
      </c>
      <c r="AI96" s="40">
        <f t="shared" si="102"/>
        <v>0</v>
      </c>
      <c r="AJ96" s="3" t="str">
        <f t="shared" si="103"/>
        <v/>
      </c>
      <c r="AK96" s="5">
        <f t="shared" si="104"/>
        <v>0</v>
      </c>
      <c r="AL96" s="41">
        <f t="shared" si="109"/>
        <v>0</v>
      </c>
      <c r="AM96" s="33" t="str">
        <f t="shared" si="105"/>
        <v/>
      </c>
    </row>
    <row r="97" spans="1:39" ht="16.5">
      <c r="A97" s="14"/>
      <c r="B97" s="32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LIGUE")),"",COUNTIFS($D$5:$D$71,"&lt;&gt;"&amp;"",$D$5:$D$71,"&lt;&gt;"&amp;"NL",$D$5:$D$71,"&lt;&gt;"&amp;"HORS LIGUE",E$5:E$71,"&lt;"&amp;E97)+1),Paramètres!$B$3:$C$56,2,FALSE)*Paramètres!$N$3))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LIGUE")),"",COUNTIFS($D$5:$D$71,"&lt;&gt;"&amp;"",$D$5:$D$71,"&lt;&gt;"&amp;"NL",$D$5:$D$71,"&lt;&gt;"&amp;"HORS LIGUE",G$5:G$71,"&lt;"&amp;G97)+1),Paramètres!$B$3:$C$56,2,FALSE)*Paramètres!$N$4))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LIGUE")),"",COUNTIFS($D$5:$D$71,"&lt;&gt;"&amp;"",$D$5:$D$71,"&lt;&gt;"&amp;"NL",$D$5:$D$71,"&lt;&gt;"&amp;"HORS LIGUE",I$5:I$71,"&lt;"&amp;I97)+1),Paramètres!$B$3:$C$56,2,FALSE)*Paramètres!$N$5))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LIGUE")),"",COUNTIFS($D$5:$D$71,"&lt;&gt;"&amp;"",$D$5:$D$71,"&lt;&gt;"&amp;"NL",$D$5:$D$71,"&lt;&gt;"&amp;"HORS LIGUE",K$5:K$71,"&lt;"&amp;K97)+1),Paramètres!$B$3:$C$56,2,FALSE)*Paramètres!$N$6))</f>
        <v>0</v>
      </c>
      <c r="M97" s="89"/>
      <c r="N97" s="88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LIGUE")),"",COUNTIFS($D$5:$D$71,"&lt;&gt;"&amp;"",$D$5:$D$71,"&lt;&gt;"&amp;"NL",$D$5:$D$71,"&lt;&gt;"&amp;"HORS LIGUE",M$5:M$71,"&lt;"&amp;M97)+1),Paramètres!$B$3:$C$56,2,FALSE)*Paramètres!$N$7))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LIGUE")),"",COUNTIFS($D$5:$D$71,"&lt;&gt;"&amp;"",$D$5:$D$71,"&lt;&gt;"&amp;"NL",$D$5:$D$71,"&lt;&gt;"&amp;"HORS LIGUE",O$5:O$71,"&lt;"&amp;O97)+1),Paramètres!$B$3:$C$56,2,FALSE)*Paramètres!$N$8))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LIGUE")),"",COUNTIFS($D$5:$D$71,"&lt;&gt;"&amp;"",$D$5:$D$71,"&lt;&gt;"&amp;"NL",$D$5:$D$71,"&lt;&gt;"&amp;"HORS LIGUE",Q$5:Q$71,"&lt;"&amp;Q97)+1),Paramètres!$B$3:$C$56,2,FALSE)*Paramètres!$N$9))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LIGUE")),"",COUNTIFS($D$5:$D$71,"&lt;&gt;"&amp;"",$D$5:$D$71,"&lt;&gt;"&amp;"NL",$D$5:$D$71,"&lt;&gt;"&amp;"HORS LIGUE",S$5:S$71,"&lt;"&amp;S97)+1),Paramètres!$B$3:$C$56,2,FALSE)*Paramètres!$N$10))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LIGUE")),"",COUNTIFS($D$5:$D$71,"&lt;&gt;"&amp;"",$D$5:$D$71,"&lt;&gt;"&amp;"NL",$D$5:$D$71,"&lt;&gt;"&amp;"HORS LIGUE",U$5:U$71,"&lt;"&amp;U97)+1),Paramètres!$B$3:$C$56,2,FALSE)*Paramètres!$N$11))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LIGUE")),"",COUNTIFS($D$5:$D$71,"&lt;&gt;"&amp;"",$D$5:$D$71,"&lt;&gt;"&amp;"NL",$D$5:$D$71,"&lt;&gt;"&amp;"HORS LIGUE",W$5:W$71,"&lt;"&amp;W97)+1),Paramètres!$B$3:$C$56,2,FALSE)*Paramètres!$N$12))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LIGUE")),"",COUNTIFS($D$5:$D$71,"&lt;&gt;"&amp;"",$D$5:$D$71,"&lt;&gt;"&amp;"NL",$D$5:$D$71,"&lt;&gt;"&amp;"HORS LIGUE",Y$5:Y$71,"&lt;"&amp;Y97)+1),Paramètres!$B$3:$C$56,2,FALSE)*Paramètres!$N$13))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LIGUE")),"",COUNTIFS($D$5:$D$71,"&lt;&gt;"&amp;"",$D$5:$D$71,"&lt;&gt;"&amp;"NL",$D$5:$D$71,"&lt;&gt;"&amp;"HORS LIGUE",AA$5:AA$71,"&lt;"&amp;AA97)+1),Paramètres!$B$3:$C$56,2,FALSE)*Paramètres!$N$14))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LIGUE")),"",COUNTIFS($D$5:$D$71,"&lt;&gt;"&amp;"",$D$5:$D$71,"&lt;&gt;"&amp;"NL",$D$5:$D$71,"&lt;&gt;"&amp;"HORS LIGUE",AC$5:AC$71,"&lt;"&amp;AC97)+1),Paramètres!$B$3:$C$56,2,FALSE)*Paramètres!$N$15))</f>
        <v>0</v>
      </c>
      <c r="AE97" s="110"/>
      <c r="AF97" s="110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LIGUE")),"",COUNTIFS($D$5:$D$71,"&lt;&gt;"&amp;"",$D$5:$D$71,"&lt;&gt;"&amp;"NL",$D$5:$D$71,"&lt;&gt;"&amp;"HORS LIGUE",AE$5:AE$71,"&lt;"&amp;AE97)+1),Paramètres!$B$3:$C$56,2,FALSE)*Paramètres!$N$16))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LIGUE")),"",COUNTIFS($D$5:$D$71,"&lt;&gt;"&amp;"",$D$5:$D$71,"&lt;&gt;"&amp;"NL",$D$5:$D$71,"&lt;&gt;"&amp;"HORS LIGUE",AG$5:AG$71,"&lt;"&amp;AG97)+1),Paramètres!$B$3:$C$56,2,FALSE)*Paramètres!$N$17))</f>
        <v>0</v>
      </c>
      <c r="AI97" s="40">
        <f t="shared" si="102"/>
        <v>0</v>
      </c>
      <c r="AJ97" s="3" t="str">
        <f t="shared" si="103"/>
        <v/>
      </c>
      <c r="AK97" s="5">
        <f t="shared" si="104"/>
        <v>0</v>
      </c>
      <c r="AL97" s="41">
        <f t="shared" si="109"/>
        <v>0</v>
      </c>
      <c r="AM97" s="33" t="str">
        <f t="shared" si="105"/>
        <v/>
      </c>
    </row>
    <row r="98" spans="1:39" ht="16.5">
      <c r="A98" s="14"/>
      <c r="B98" s="32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LIGUE")),"",COUNTIFS($D$5:$D$71,"&lt;&gt;"&amp;"",$D$5:$D$71,"&lt;&gt;"&amp;"NL",$D$5:$D$71,"&lt;&gt;"&amp;"HORS LIGUE",E$5:E$71,"&lt;"&amp;E98)+1),Paramètres!$B$3:$C$56,2,FALSE)*Paramètres!$N$3))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LIGUE")),"",COUNTIFS($D$5:$D$71,"&lt;&gt;"&amp;"",$D$5:$D$71,"&lt;&gt;"&amp;"NL",$D$5:$D$71,"&lt;&gt;"&amp;"HORS LIGUE",G$5:G$71,"&lt;"&amp;G98)+1),Paramètres!$B$3:$C$56,2,FALSE)*Paramètres!$N$4))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LIGUE")),"",COUNTIFS($D$5:$D$71,"&lt;&gt;"&amp;"",$D$5:$D$71,"&lt;&gt;"&amp;"NL",$D$5:$D$71,"&lt;&gt;"&amp;"HORS LIGUE",I$5:I$71,"&lt;"&amp;I98)+1),Paramètres!$B$3:$C$56,2,FALSE)*Paramètres!$N$5))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LIGUE")),"",COUNTIFS($D$5:$D$71,"&lt;&gt;"&amp;"",$D$5:$D$71,"&lt;&gt;"&amp;"NL",$D$5:$D$71,"&lt;&gt;"&amp;"HORS LIGUE",K$5:K$71,"&lt;"&amp;K98)+1),Paramètres!$B$3:$C$56,2,FALSE)*Paramètres!$N$6))</f>
        <v>0</v>
      </c>
      <c r="M98" s="89"/>
      <c r="N98" s="88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LIGUE")),"",COUNTIFS($D$5:$D$71,"&lt;&gt;"&amp;"",$D$5:$D$71,"&lt;&gt;"&amp;"NL",$D$5:$D$71,"&lt;&gt;"&amp;"HORS LIGUE",M$5:M$71,"&lt;"&amp;M98)+1),Paramètres!$B$3:$C$56,2,FALSE)*Paramètres!$N$7))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LIGUE")),"",COUNTIFS($D$5:$D$71,"&lt;&gt;"&amp;"",$D$5:$D$71,"&lt;&gt;"&amp;"NL",$D$5:$D$71,"&lt;&gt;"&amp;"HORS LIGUE",O$5:O$71,"&lt;"&amp;O98)+1),Paramètres!$B$3:$C$56,2,FALSE)*Paramètres!$N$8))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LIGUE")),"",COUNTIFS($D$5:$D$71,"&lt;&gt;"&amp;"",$D$5:$D$71,"&lt;&gt;"&amp;"NL",$D$5:$D$71,"&lt;&gt;"&amp;"HORS LIGUE",Q$5:Q$71,"&lt;"&amp;Q98)+1),Paramètres!$B$3:$C$56,2,FALSE)*Paramètres!$N$9))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LIGUE")),"",COUNTIFS($D$5:$D$71,"&lt;&gt;"&amp;"",$D$5:$D$71,"&lt;&gt;"&amp;"NL",$D$5:$D$71,"&lt;&gt;"&amp;"HORS LIGUE",S$5:S$71,"&lt;"&amp;S98)+1),Paramètres!$B$3:$C$56,2,FALSE)*Paramètres!$N$10))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LIGUE")),"",COUNTIFS($D$5:$D$71,"&lt;&gt;"&amp;"",$D$5:$D$71,"&lt;&gt;"&amp;"NL",$D$5:$D$71,"&lt;&gt;"&amp;"HORS LIGUE",U$5:U$71,"&lt;"&amp;U98)+1),Paramètres!$B$3:$C$56,2,FALSE)*Paramètres!$N$11))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LIGUE")),"",COUNTIFS($D$5:$D$71,"&lt;&gt;"&amp;"",$D$5:$D$71,"&lt;&gt;"&amp;"NL",$D$5:$D$71,"&lt;&gt;"&amp;"HORS LIGUE",W$5:W$71,"&lt;"&amp;W98)+1),Paramètres!$B$3:$C$56,2,FALSE)*Paramètres!$N$12))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LIGUE")),"",COUNTIFS($D$5:$D$71,"&lt;&gt;"&amp;"",$D$5:$D$71,"&lt;&gt;"&amp;"NL",$D$5:$D$71,"&lt;&gt;"&amp;"HORS LIGUE",Y$5:Y$71,"&lt;"&amp;Y98)+1),Paramètres!$B$3:$C$56,2,FALSE)*Paramètres!$N$13))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LIGUE")),"",COUNTIFS($D$5:$D$71,"&lt;&gt;"&amp;"",$D$5:$D$71,"&lt;&gt;"&amp;"NL",$D$5:$D$71,"&lt;&gt;"&amp;"HORS LIGUE",AA$5:AA$71,"&lt;"&amp;AA98)+1),Paramètres!$B$3:$C$56,2,FALSE)*Paramètres!$N$14))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LIGUE")),"",COUNTIFS($D$5:$D$71,"&lt;&gt;"&amp;"",$D$5:$D$71,"&lt;&gt;"&amp;"NL",$D$5:$D$71,"&lt;&gt;"&amp;"HORS LIGUE",AC$5:AC$71,"&lt;"&amp;AC98)+1),Paramètres!$B$3:$C$56,2,FALSE)*Paramètres!$N$15))</f>
        <v>0</v>
      </c>
      <c r="AE98" s="110"/>
      <c r="AF98" s="110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LIGUE")),"",COUNTIFS($D$5:$D$71,"&lt;&gt;"&amp;"",$D$5:$D$71,"&lt;&gt;"&amp;"NL",$D$5:$D$71,"&lt;&gt;"&amp;"HORS LIGUE",AE$5:AE$71,"&lt;"&amp;AE98)+1),Paramètres!$B$3:$C$56,2,FALSE)*Paramètres!$N$16))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LIGUE")),"",COUNTIFS($D$5:$D$71,"&lt;&gt;"&amp;"",$D$5:$D$71,"&lt;&gt;"&amp;"NL",$D$5:$D$71,"&lt;&gt;"&amp;"HORS LIGUE",AG$5:AG$71,"&lt;"&amp;AG98)+1),Paramètres!$B$3:$C$56,2,FALSE)*Paramètres!$N$17))</f>
        <v>0</v>
      </c>
      <c r="AI98" s="40">
        <f t="shared" si="102"/>
        <v>0</v>
      </c>
      <c r="AJ98" s="3" t="str">
        <f t="shared" si="103"/>
        <v/>
      </c>
      <c r="AK98" s="5">
        <f t="shared" si="104"/>
        <v>0</v>
      </c>
      <c r="AL98" s="41">
        <f t="shared" si="109"/>
        <v>0</v>
      </c>
      <c r="AM98" s="33" t="str">
        <f t="shared" si="105"/>
        <v/>
      </c>
    </row>
    <row r="99" spans="1:39" ht="16.5">
      <c r="A99" s="14"/>
      <c r="B99" s="32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LIGUE")),"",COUNTIFS($D$5:$D$71,"&lt;&gt;"&amp;"",$D$5:$D$71,"&lt;&gt;"&amp;"NL",$D$5:$D$71,"&lt;&gt;"&amp;"HORS LIGUE",E$5:E$71,"&lt;"&amp;E99)+1),Paramètres!$B$3:$C$56,2,FALSE)*Paramètres!$N$3))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LIGUE")),"",COUNTIFS($D$5:$D$71,"&lt;&gt;"&amp;"",$D$5:$D$71,"&lt;&gt;"&amp;"NL",$D$5:$D$71,"&lt;&gt;"&amp;"HORS LIGUE",G$5:G$71,"&lt;"&amp;G99)+1),Paramètres!$B$3:$C$56,2,FALSE)*Paramètres!$N$4))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LIGUE")),"",COUNTIFS($D$5:$D$71,"&lt;&gt;"&amp;"",$D$5:$D$71,"&lt;&gt;"&amp;"NL",$D$5:$D$71,"&lt;&gt;"&amp;"HORS LIGUE",I$5:I$71,"&lt;"&amp;I99)+1),Paramètres!$B$3:$C$56,2,FALSE)*Paramètres!$N$5))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LIGUE")),"",COUNTIFS($D$5:$D$71,"&lt;&gt;"&amp;"",$D$5:$D$71,"&lt;&gt;"&amp;"NL",$D$5:$D$71,"&lt;&gt;"&amp;"HORS LIGUE",K$5:K$71,"&lt;"&amp;K99)+1),Paramètres!$B$3:$C$56,2,FALSE)*Paramètres!$N$6))</f>
        <v>0</v>
      </c>
      <c r="M99" s="89"/>
      <c r="N99" s="88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LIGUE")),"",COUNTIFS($D$5:$D$71,"&lt;&gt;"&amp;"",$D$5:$D$71,"&lt;&gt;"&amp;"NL",$D$5:$D$71,"&lt;&gt;"&amp;"HORS LIGUE",M$5:M$71,"&lt;"&amp;M99)+1),Paramètres!$B$3:$C$56,2,FALSE)*Paramètres!$N$7))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LIGUE")),"",COUNTIFS($D$5:$D$71,"&lt;&gt;"&amp;"",$D$5:$D$71,"&lt;&gt;"&amp;"NL",$D$5:$D$71,"&lt;&gt;"&amp;"HORS LIGUE",O$5:O$71,"&lt;"&amp;O99)+1),Paramètres!$B$3:$C$56,2,FALSE)*Paramètres!$N$8))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LIGUE")),"",COUNTIFS($D$5:$D$71,"&lt;&gt;"&amp;"",$D$5:$D$71,"&lt;&gt;"&amp;"NL",$D$5:$D$71,"&lt;&gt;"&amp;"HORS LIGUE",Q$5:Q$71,"&lt;"&amp;Q99)+1),Paramètres!$B$3:$C$56,2,FALSE)*Paramètres!$N$9))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LIGUE")),"",COUNTIFS($D$5:$D$71,"&lt;&gt;"&amp;"",$D$5:$D$71,"&lt;&gt;"&amp;"NL",$D$5:$D$71,"&lt;&gt;"&amp;"HORS LIGUE",S$5:S$71,"&lt;"&amp;S99)+1),Paramètres!$B$3:$C$56,2,FALSE)*Paramètres!$N$10))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LIGUE")),"",COUNTIFS($D$5:$D$71,"&lt;&gt;"&amp;"",$D$5:$D$71,"&lt;&gt;"&amp;"NL",$D$5:$D$71,"&lt;&gt;"&amp;"HORS LIGUE",U$5:U$71,"&lt;"&amp;U99)+1),Paramètres!$B$3:$C$56,2,FALSE)*Paramètres!$N$11))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LIGUE")),"",COUNTIFS($D$5:$D$71,"&lt;&gt;"&amp;"",$D$5:$D$71,"&lt;&gt;"&amp;"NL",$D$5:$D$71,"&lt;&gt;"&amp;"HORS LIGUE",W$5:W$71,"&lt;"&amp;W99)+1),Paramètres!$B$3:$C$56,2,FALSE)*Paramètres!$N$12))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LIGUE")),"",COUNTIFS($D$5:$D$71,"&lt;&gt;"&amp;"",$D$5:$D$71,"&lt;&gt;"&amp;"NL",$D$5:$D$71,"&lt;&gt;"&amp;"HORS LIGUE",Y$5:Y$71,"&lt;"&amp;Y99)+1),Paramètres!$B$3:$C$56,2,FALSE)*Paramètres!$N$13))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LIGUE")),"",COUNTIFS($D$5:$D$71,"&lt;&gt;"&amp;"",$D$5:$D$71,"&lt;&gt;"&amp;"NL",$D$5:$D$71,"&lt;&gt;"&amp;"HORS LIGUE",AA$5:AA$71,"&lt;"&amp;AA99)+1),Paramètres!$B$3:$C$56,2,FALSE)*Paramètres!$N$14))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LIGUE")),"",COUNTIFS($D$5:$D$71,"&lt;&gt;"&amp;"",$D$5:$D$71,"&lt;&gt;"&amp;"NL",$D$5:$D$71,"&lt;&gt;"&amp;"HORS LIGUE",AC$5:AC$71,"&lt;"&amp;AC99)+1),Paramètres!$B$3:$C$56,2,FALSE)*Paramètres!$N$15))</f>
        <v>0</v>
      </c>
      <c r="AE99" s="110"/>
      <c r="AF99" s="110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LIGUE")),"",COUNTIFS($D$5:$D$71,"&lt;&gt;"&amp;"",$D$5:$D$71,"&lt;&gt;"&amp;"NL",$D$5:$D$71,"&lt;&gt;"&amp;"HORS LIGUE",AE$5:AE$71,"&lt;"&amp;AE99)+1),Paramètres!$B$3:$C$56,2,FALSE)*Paramètres!$N$16))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LIGUE")),"",COUNTIFS($D$5:$D$71,"&lt;&gt;"&amp;"",$D$5:$D$71,"&lt;&gt;"&amp;"NL",$D$5:$D$71,"&lt;&gt;"&amp;"HORS LIGUE",AG$5:AG$71,"&lt;"&amp;AG99)+1),Paramètres!$B$3:$C$56,2,FALSE)*Paramètres!$N$17))</f>
        <v>0</v>
      </c>
      <c r="AI99" s="40">
        <f t="shared" si="102"/>
        <v>0</v>
      </c>
      <c r="AJ99" s="3" t="str">
        <f t="shared" si="103"/>
        <v/>
      </c>
      <c r="AK99" s="5">
        <f t="shared" si="104"/>
        <v>0</v>
      </c>
      <c r="AL99" s="41">
        <f t="shared" si="109"/>
        <v>0</v>
      </c>
      <c r="AM99" s="33" t="str">
        <f t="shared" si="105"/>
        <v/>
      </c>
    </row>
    <row r="100" spans="1:39" ht="16.5">
      <c r="A100" s="14"/>
      <c r="B100" s="32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LIGUE")),"",COUNTIFS($D$5:$D$71,"&lt;&gt;"&amp;"",$D$5:$D$71,"&lt;&gt;"&amp;"NL",$D$5:$D$71,"&lt;&gt;"&amp;"HORS LIGUE",E$5:E$71,"&lt;"&amp;E100)+1),Paramètres!$B$3:$C$56,2,FALSE)*Paramètres!$N$3))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LIGUE")),"",COUNTIFS($D$5:$D$71,"&lt;&gt;"&amp;"",$D$5:$D$71,"&lt;&gt;"&amp;"NL",$D$5:$D$71,"&lt;&gt;"&amp;"HORS LIGUE",G$5:G$71,"&lt;"&amp;G100)+1),Paramètres!$B$3:$C$56,2,FALSE)*Paramètres!$N$4))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LIGUE")),"",COUNTIFS($D$5:$D$71,"&lt;&gt;"&amp;"",$D$5:$D$71,"&lt;&gt;"&amp;"NL",$D$5:$D$71,"&lt;&gt;"&amp;"HORS LIGUE",I$5:I$71,"&lt;"&amp;I100)+1),Paramètres!$B$3:$C$56,2,FALSE)*Paramètres!$N$5))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LIGUE")),"",COUNTIFS($D$5:$D$71,"&lt;&gt;"&amp;"",$D$5:$D$71,"&lt;&gt;"&amp;"NL",$D$5:$D$71,"&lt;&gt;"&amp;"HORS LIGUE",K$5:K$71,"&lt;"&amp;K100)+1),Paramètres!$B$3:$C$56,2,FALSE)*Paramètres!$N$6))</f>
        <v>0</v>
      </c>
      <c r="M100" s="89"/>
      <c r="N100" s="88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LIGUE")),"",COUNTIFS($D$5:$D$71,"&lt;&gt;"&amp;"",$D$5:$D$71,"&lt;&gt;"&amp;"NL",$D$5:$D$71,"&lt;&gt;"&amp;"HORS LIGUE",M$5:M$71,"&lt;"&amp;M100)+1),Paramètres!$B$3:$C$56,2,FALSE)*Paramètres!$N$7))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LIGUE")),"",COUNTIFS($D$5:$D$71,"&lt;&gt;"&amp;"",$D$5:$D$71,"&lt;&gt;"&amp;"NL",$D$5:$D$71,"&lt;&gt;"&amp;"HORS LIGUE",O$5:O$71,"&lt;"&amp;O100)+1),Paramètres!$B$3:$C$56,2,FALSE)*Paramètres!$N$8))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LIGUE")),"",COUNTIFS($D$5:$D$71,"&lt;&gt;"&amp;"",$D$5:$D$71,"&lt;&gt;"&amp;"NL",$D$5:$D$71,"&lt;&gt;"&amp;"HORS LIGUE",Q$5:Q$71,"&lt;"&amp;Q100)+1),Paramètres!$B$3:$C$56,2,FALSE)*Paramètres!$N$9))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LIGUE")),"",COUNTIFS($D$5:$D$71,"&lt;&gt;"&amp;"",$D$5:$D$71,"&lt;&gt;"&amp;"NL",$D$5:$D$71,"&lt;&gt;"&amp;"HORS LIGUE",S$5:S$71,"&lt;"&amp;S100)+1),Paramètres!$B$3:$C$56,2,FALSE)*Paramètres!$N$10))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LIGUE")),"",COUNTIFS($D$5:$D$71,"&lt;&gt;"&amp;"",$D$5:$D$71,"&lt;&gt;"&amp;"NL",$D$5:$D$71,"&lt;&gt;"&amp;"HORS LIGUE",U$5:U$71,"&lt;"&amp;U100)+1),Paramètres!$B$3:$C$56,2,FALSE)*Paramètres!$N$11))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LIGUE")),"",COUNTIFS($D$5:$D$71,"&lt;&gt;"&amp;"",$D$5:$D$71,"&lt;&gt;"&amp;"NL",$D$5:$D$71,"&lt;&gt;"&amp;"HORS LIGUE",W$5:W$71,"&lt;"&amp;W100)+1),Paramètres!$B$3:$C$56,2,FALSE)*Paramètres!$N$12))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LIGUE")),"",COUNTIFS($D$5:$D$71,"&lt;&gt;"&amp;"",$D$5:$D$71,"&lt;&gt;"&amp;"NL",$D$5:$D$71,"&lt;&gt;"&amp;"HORS LIGUE",Y$5:Y$71,"&lt;"&amp;Y100)+1),Paramètres!$B$3:$C$56,2,FALSE)*Paramètres!$N$13))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LIGUE")),"",COUNTIFS($D$5:$D$71,"&lt;&gt;"&amp;"",$D$5:$D$71,"&lt;&gt;"&amp;"NL",$D$5:$D$71,"&lt;&gt;"&amp;"HORS LIGUE",AA$5:AA$71,"&lt;"&amp;AA100)+1),Paramètres!$B$3:$C$56,2,FALSE)*Paramètres!$N$14))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LIGUE")),"",COUNTIFS($D$5:$D$71,"&lt;&gt;"&amp;"",$D$5:$D$71,"&lt;&gt;"&amp;"NL",$D$5:$D$71,"&lt;&gt;"&amp;"HORS LIGUE",AC$5:AC$71,"&lt;"&amp;AC100)+1),Paramètres!$B$3:$C$56,2,FALSE)*Paramètres!$N$15))</f>
        <v>0</v>
      </c>
      <c r="AE100" s="110"/>
      <c r="AF100" s="110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LIGUE")),"",COUNTIFS($D$5:$D$71,"&lt;&gt;"&amp;"",$D$5:$D$71,"&lt;&gt;"&amp;"NL",$D$5:$D$71,"&lt;&gt;"&amp;"HORS LIGUE",AE$5:AE$71,"&lt;"&amp;AE100)+1),Paramètres!$B$3:$C$56,2,FALSE)*Paramètres!$N$16))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LIGUE")),"",COUNTIFS($D$5:$D$71,"&lt;&gt;"&amp;"",$D$5:$D$71,"&lt;&gt;"&amp;"NL",$D$5:$D$71,"&lt;&gt;"&amp;"HORS LIGUE",AG$5:AG$71,"&lt;"&amp;AG100)+1),Paramètres!$B$3:$C$56,2,FALSE)*Paramètres!$N$17))</f>
        <v>0</v>
      </c>
      <c r="AI100" s="40">
        <f t="shared" si="102"/>
        <v>0</v>
      </c>
      <c r="AJ100" s="3" t="str">
        <f t="shared" si="103"/>
        <v/>
      </c>
      <c r="AK100" s="5">
        <f t="shared" si="104"/>
        <v>0</v>
      </c>
      <c r="AL100" s="41">
        <f t="shared" si="109"/>
        <v>0</v>
      </c>
      <c r="AM100" s="33" t="str">
        <f t="shared" si="105"/>
        <v/>
      </c>
    </row>
    <row r="101" spans="1:39" ht="16.5">
      <c r="A101" s="14"/>
      <c r="B101" s="32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LIGUE")),"",COUNTIFS($D$5:$D$71,"&lt;&gt;"&amp;"",$D$5:$D$71,"&lt;&gt;"&amp;"NL",$D$5:$D$71,"&lt;&gt;"&amp;"HORS LIGUE",E$5:E$71,"&lt;"&amp;E101)+1),Paramètres!$B$3:$C$56,2,FALSE)*Paramètres!$N$3))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LIGUE")),"",COUNTIFS($D$5:$D$71,"&lt;&gt;"&amp;"",$D$5:$D$71,"&lt;&gt;"&amp;"NL",$D$5:$D$71,"&lt;&gt;"&amp;"HORS LIGUE",G$5:G$71,"&lt;"&amp;G101)+1),Paramètres!$B$3:$C$56,2,FALSE)*Paramètres!$N$4))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LIGUE")),"",COUNTIFS($D$5:$D$71,"&lt;&gt;"&amp;"",$D$5:$D$71,"&lt;&gt;"&amp;"NL",$D$5:$D$71,"&lt;&gt;"&amp;"HORS LIGUE",I$5:I$71,"&lt;"&amp;I101)+1),Paramètres!$B$3:$C$56,2,FALSE)*Paramètres!$N$5))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LIGUE")),"",COUNTIFS($D$5:$D$71,"&lt;&gt;"&amp;"",$D$5:$D$71,"&lt;&gt;"&amp;"NL",$D$5:$D$71,"&lt;&gt;"&amp;"HORS LIGUE",K$5:K$71,"&lt;"&amp;K101)+1),Paramètres!$B$3:$C$56,2,FALSE)*Paramètres!$N$6))</f>
        <v>0</v>
      </c>
      <c r="M101" s="89"/>
      <c r="N101" s="88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LIGUE")),"",COUNTIFS($D$5:$D$71,"&lt;&gt;"&amp;"",$D$5:$D$71,"&lt;&gt;"&amp;"NL",$D$5:$D$71,"&lt;&gt;"&amp;"HORS LIGUE",M$5:M$71,"&lt;"&amp;M101)+1),Paramètres!$B$3:$C$56,2,FALSE)*Paramètres!$N$7))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LIGUE")),"",COUNTIFS($D$5:$D$71,"&lt;&gt;"&amp;"",$D$5:$D$71,"&lt;&gt;"&amp;"NL",$D$5:$D$71,"&lt;&gt;"&amp;"HORS LIGUE",O$5:O$71,"&lt;"&amp;O101)+1),Paramètres!$B$3:$C$56,2,FALSE)*Paramètres!$N$8))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LIGUE")),"",COUNTIFS($D$5:$D$71,"&lt;&gt;"&amp;"",$D$5:$D$71,"&lt;&gt;"&amp;"NL",$D$5:$D$71,"&lt;&gt;"&amp;"HORS LIGUE",Q$5:Q$71,"&lt;"&amp;Q101)+1),Paramètres!$B$3:$C$56,2,FALSE)*Paramètres!$N$9))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LIGUE")),"",COUNTIFS($D$5:$D$71,"&lt;&gt;"&amp;"",$D$5:$D$71,"&lt;&gt;"&amp;"NL",$D$5:$D$71,"&lt;&gt;"&amp;"HORS LIGUE",S$5:S$71,"&lt;"&amp;S101)+1),Paramètres!$B$3:$C$56,2,FALSE)*Paramètres!$N$10))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LIGUE")),"",COUNTIFS($D$5:$D$71,"&lt;&gt;"&amp;"",$D$5:$D$71,"&lt;&gt;"&amp;"NL",$D$5:$D$71,"&lt;&gt;"&amp;"HORS LIGUE",U$5:U$71,"&lt;"&amp;U101)+1),Paramètres!$B$3:$C$56,2,FALSE)*Paramètres!$N$11))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LIGUE")),"",COUNTIFS($D$5:$D$71,"&lt;&gt;"&amp;"",$D$5:$D$71,"&lt;&gt;"&amp;"NL",$D$5:$D$71,"&lt;&gt;"&amp;"HORS LIGUE",W$5:W$71,"&lt;"&amp;W101)+1),Paramètres!$B$3:$C$56,2,FALSE)*Paramètres!$N$12))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LIGUE")),"",COUNTIFS($D$5:$D$71,"&lt;&gt;"&amp;"",$D$5:$D$71,"&lt;&gt;"&amp;"NL",$D$5:$D$71,"&lt;&gt;"&amp;"HORS LIGUE",Y$5:Y$71,"&lt;"&amp;Y101)+1),Paramètres!$B$3:$C$56,2,FALSE)*Paramètres!$N$13))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LIGUE")),"",COUNTIFS($D$5:$D$71,"&lt;&gt;"&amp;"",$D$5:$D$71,"&lt;&gt;"&amp;"NL",$D$5:$D$71,"&lt;&gt;"&amp;"HORS LIGUE",AA$5:AA$71,"&lt;"&amp;AA101)+1),Paramètres!$B$3:$C$56,2,FALSE)*Paramètres!$N$14))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LIGUE")),"",COUNTIFS($D$5:$D$71,"&lt;&gt;"&amp;"",$D$5:$D$71,"&lt;&gt;"&amp;"NL",$D$5:$D$71,"&lt;&gt;"&amp;"HORS LIGUE",AC$5:AC$71,"&lt;"&amp;AC101)+1),Paramètres!$B$3:$C$56,2,FALSE)*Paramètres!$N$15))</f>
        <v>0</v>
      </c>
      <c r="AE101" s="110"/>
      <c r="AF101" s="110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LIGUE")),"",COUNTIFS($D$5:$D$71,"&lt;&gt;"&amp;"",$D$5:$D$71,"&lt;&gt;"&amp;"NL",$D$5:$D$71,"&lt;&gt;"&amp;"HORS LIGUE",AE$5:AE$71,"&lt;"&amp;AE101)+1),Paramètres!$B$3:$C$56,2,FALSE)*Paramètres!$N$16))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LIGUE")),"",COUNTIFS($D$5:$D$71,"&lt;&gt;"&amp;"",$D$5:$D$71,"&lt;&gt;"&amp;"NL",$D$5:$D$71,"&lt;&gt;"&amp;"HORS LIGUE",AG$5:AG$71,"&lt;"&amp;AG101)+1),Paramètres!$B$3:$C$56,2,FALSE)*Paramètres!$N$17))</f>
        <v>0</v>
      </c>
      <c r="AI101" s="40">
        <f t="shared" si="102"/>
        <v>0</v>
      </c>
      <c r="AJ101" s="3" t="str">
        <f t="shared" si="103"/>
        <v/>
      </c>
      <c r="AK101" s="5">
        <f t="shared" si="104"/>
        <v>0</v>
      </c>
      <c r="AL101" s="41">
        <f t="shared" si="109"/>
        <v>0</v>
      </c>
      <c r="AM101" s="33" t="str">
        <f t="shared" si="105"/>
        <v/>
      </c>
    </row>
    <row r="102" spans="1:39" ht="16.5">
      <c r="A102" s="14"/>
      <c r="B102" s="32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LIGUE")),"",COUNTIFS($D$5:$D$71,"&lt;&gt;"&amp;"",$D$5:$D$71,"&lt;&gt;"&amp;"NL",$D$5:$D$71,"&lt;&gt;"&amp;"HORS LIGUE",E$5:E$71,"&lt;"&amp;E102)+1),Paramètres!$B$3:$C$56,2,FALSE)*Paramètres!$N$3))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LIGUE")),"",COUNTIFS($D$5:$D$71,"&lt;&gt;"&amp;"",$D$5:$D$71,"&lt;&gt;"&amp;"NL",$D$5:$D$71,"&lt;&gt;"&amp;"HORS LIGUE",G$5:G$71,"&lt;"&amp;G102)+1),Paramètres!$B$3:$C$56,2,FALSE)*Paramètres!$N$4))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LIGUE")),"",COUNTIFS($D$5:$D$71,"&lt;&gt;"&amp;"",$D$5:$D$71,"&lt;&gt;"&amp;"NL",$D$5:$D$71,"&lt;&gt;"&amp;"HORS LIGUE",I$5:I$71,"&lt;"&amp;I102)+1),Paramètres!$B$3:$C$56,2,FALSE)*Paramètres!$N$5))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LIGUE")),"",COUNTIFS($D$5:$D$71,"&lt;&gt;"&amp;"",$D$5:$D$71,"&lt;&gt;"&amp;"NL",$D$5:$D$71,"&lt;&gt;"&amp;"HORS LIGUE",K$5:K$71,"&lt;"&amp;K102)+1),Paramètres!$B$3:$C$56,2,FALSE)*Paramètres!$N$6))</f>
        <v>0</v>
      </c>
      <c r="M102" s="89"/>
      <c r="N102" s="88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LIGUE")),"",COUNTIFS($D$5:$D$71,"&lt;&gt;"&amp;"",$D$5:$D$71,"&lt;&gt;"&amp;"NL",$D$5:$D$71,"&lt;&gt;"&amp;"HORS LIGUE",M$5:M$71,"&lt;"&amp;M102)+1),Paramètres!$B$3:$C$56,2,FALSE)*Paramètres!$N$7))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LIGUE")),"",COUNTIFS($D$5:$D$71,"&lt;&gt;"&amp;"",$D$5:$D$71,"&lt;&gt;"&amp;"NL",$D$5:$D$71,"&lt;&gt;"&amp;"HORS LIGUE",O$5:O$71,"&lt;"&amp;O102)+1),Paramètres!$B$3:$C$56,2,FALSE)*Paramètres!$N$8))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LIGUE")),"",COUNTIFS($D$5:$D$71,"&lt;&gt;"&amp;"",$D$5:$D$71,"&lt;&gt;"&amp;"NL",$D$5:$D$71,"&lt;&gt;"&amp;"HORS LIGUE",Q$5:Q$71,"&lt;"&amp;Q102)+1),Paramètres!$B$3:$C$56,2,FALSE)*Paramètres!$N$9))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LIGUE")),"",COUNTIFS($D$5:$D$71,"&lt;&gt;"&amp;"",$D$5:$D$71,"&lt;&gt;"&amp;"NL",$D$5:$D$71,"&lt;&gt;"&amp;"HORS LIGUE",S$5:S$71,"&lt;"&amp;S102)+1),Paramètres!$B$3:$C$56,2,FALSE)*Paramètres!$N$10))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LIGUE")),"",COUNTIFS($D$5:$D$71,"&lt;&gt;"&amp;"",$D$5:$D$71,"&lt;&gt;"&amp;"NL",$D$5:$D$71,"&lt;&gt;"&amp;"HORS LIGUE",U$5:U$71,"&lt;"&amp;U102)+1),Paramètres!$B$3:$C$56,2,FALSE)*Paramètres!$N$11))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LIGUE")),"",COUNTIFS($D$5:$D$71,"&lt;&gt;"&amp;"",$D$5:$D$71,"&lt;&gt;"&amp;"NL",$D$5:$D$71,"&lt;&gt;"&amp;"HORS LIGUE",W$5:W$71,"&lt;"&amp;W102)+1),Paramètres!$B$3:$C$56,2,FALSE)*Paramètres!$N$12))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LIGUE")),"",COUNTIFS($D$5:$D$71,"&lt;&gt;"&amp;"",$D$5:$D$71,"&lt;&gt;"&amp;"NL",$D$5:$D$71,"&lt;&gt;"&amp;"HORS LIGUE",Y$5:Y$71,"&lt;"&amp;Y102)+1),Paramètres!$B$3:$C$56,2,FALSE)*Paramètres!$N$13))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LIGUE")),"",COUNTIFS($D$5:$D$71,"&lt;&gt;"&amp;"",$D$5:$D$71,"&lt;&gt;"&amp;"NL",$D$5:$D$71,"&lt;&gt;"&amp;"HORS LIGUE",AA$5:AA$71,"&lt;"&amp;AA102)+1),Paramètres!$B$3:$C$56,2,FALSE)*Paramètres!$N$14))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LIGUE")),"",COUNTIFS($D$5:$D$71,"&lt;&gt;"&amp;"",$D$5:$D$71,"&lt;&gt;"&amp;"NL",$D$5:$D$71,"&lt;&gt;"&amp;"HORS LIGUE",AC$5:AC$71,"&lt;"&amp;AC102)+1),Paramètres!$B$3:$C$56,2,FALSE)*Paramètres!$N$15))</f>
        <v>0</v>
      </c>
      <c r="AE102" s="110"/>
      <c r="AF102" s="110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LIGUE")),"",COUNTIFS($D$5:$D$71,"&lt;&gt;"&amp;"",$D$5:$D$71,"&lt;&gt;"&amp;"NL",$D$5:$D$71,"&lt;&gt;"&amp;"HORS LIGUE",AE$5:AE$71,"&lt;"&amp;AE102)+1),Paramètres!$B$3:$C$56,2,FALSE)*Paramètres!$N$16))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LIGUE")),"",COUNTIFS($D$5:$D$71,"&lt;&gt;"&amp;"",$D$5:$D$71,"&lt;&gt;"&amp;"NL",$D$5:$D$71,"&lt;&gt;"&amp;"HORS LIGUE",AG$5:AG$71,"&lt;"&amp;AG102)+1),Paramètres!$B$3:$C$56,2,FALSE)*Paramètres!$N$17))</f>
        <v>0</v>
      </c>
      <c r="AI102" s="40">
        <f t="shared" si="102"/>
        <v>0</v>
      </c>
      <c r="AJ102" s="3" t="str">
        <f t="shared" si="103"/>
        <v/>
      </c>
      <c r="AK102" s="5">
        <f t="shared" si="104"/>
        <v>0</v>
      </c>
      <c r="AL102" s="41">
        <f t="shared" si="109"/>
        <v>0</v>
      </c>
      <c r="AM102" s="33" t="str">
        <f t="shared" si="105"/>
        <v/>
      </c>
    </row>
    <row r="103" spans="1:39" ht="16.5">
      <c r="A103" s="14"/>
      <c r="B103" s="32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LIGUE")),"",COUNTIFS($D$5:$D$71,"&lt;&gt;"&amp;"",$D$5:$D$71,"&lt;&gt;"&amp;"NL",$D$5:$D$71,"&lt;&gt;"&amp;"HORS LIGUE",E$5:E$71,"&lt;"&amp;E103)+1),Paramètres!$B$3:$C$56,2,FALSE)*Paramètres!$N$3))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LIGUE")),"",COUNTIFS($D$5:$D$71,"&lt;&gt;"&amp;"",$D$5:$D$71,"&lt;&gt;"&amp;"NL",$D$5:$D$71,"&lt;&gt;"&amp;"HORS LIGUE",G$5:G$71,"&lt;"&amp;G103)+1),Paramètres!$B$3:$C$56,2,FALSE)*Paramètres!$N$4))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LIGUE")),"",COUNTIFS($D$5:$D$71,"&lt;&gt;"&amp;"",$D$5:$D$71,"&lt;&gt;"&amp;"NL",$D$5:$D$71,"&lt;&gt;"&amp;"HORS LIGUE",I$5:I$71,"&lt;"&amp;I103)+1),Paramètres!$B$3:$C$56,2,FALSE)*Paramètres!$N$5))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LIGUE")),"",COUNTIFS($D$5:$D$71,"&lt;&gt;"&amp;"",$D$5:$D$71,"&lt;&gt;"&amp;"NL",$D$5:$D$71,"&lt;&gt;"&amp;"HORS LIGUE",K$5:K$71,"&lt;"&amp;K103)+1),Paramètres!$B$3:$C$56,2,FALSE)*Paramètres!$N$6))</f>
        <v>0</v>
      </c>
      <c r="M103" s="89"/>
      <c r="N103" s="88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LIGUE")),"",COUNTIFS($D$5:$D$71,"&lt;&gt;"&amp;"",$D$5:$D$71,"&lt;&gt;"&amp;"NL",$D$5:$D$71,"&lt;&gt;"&amp;"HORS LIGUE",M$5:M$71,"&lt;"&amp;M103)+1),Paramètres!$B$3:$C$56,2,FALSE)*Paramètres!$N$7))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LIGUE")),"",COUNTIFS($D$5:$D$71,"&lt;&gt;"&amp;"",$D$5:$D$71,"&lt;&gt;"&amp;"NL",$D$5:$D$71,"&lt;&gt;"&amp;"HORS LIGUE",O$5:O$71,"&lt;"&amp;O103)+1),Paramètres!$B$3:$C$56,2,FALSE)*Paramètres!$N$8))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LIGUE")),"",COUNTIFS($D$5:$D$71,"&lt;&gt;"&amp;"",$D$5:$D$71,"&lt;&gt;"&amp;"NL",$D$5:$D$71,"&lt;&gt;"&amp;"HORS LIGUE",Q$5:Q$71,"&lt;"&amp;Q103)+1),Paramètres!$B$3:$C$56,2,FALSE)*Paramètres!$N$9))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LIGUE")),"",COUNTIFS($D$5:$D$71,"&lt;&gt;"&amp;"",$D$5:$D$71,"&lt;&gt;"&amp;"NL",$D$5:$D$71,"&lt;&gt;"&amp;"HORS LIGUE",S$5:S$71,"&lt;"&amp;S103)+1),Paramètres!$B$3:$C$56,2,FALSE)*Paramètres!$N$10))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LIGUE")),"",COUNTIFS($D$5:$D$71,"&lt;&gt;"&amp;"",$D$5:$D$71,"&lt;&gt;"&amp;"NL",$D$5:$D$71,"&lt;&gt;"&amp;"HORS LIGUE",U$5:U$71,"&lt;"&amp;U103)+1),Paramètres!$B$3:$C$56,2,FALSE)*Paramètres!$N$11))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LIGUE")),"",COUNTIFS($D$5:$D$71,"&lt;&gt;"&amp;"",$D$5:$D$71,"&lt;&gt;"&amp;"NL",$D$5:$D$71,"&lt;&gt;"&amp;"HORS LIGUE",W$5:W$71,"&lt;"&amp;W103)+1),Paramètres!$B$3:$C$56,2,FALSE)*Paramètres!$N$12))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LIGUE")),"",COUNTIFS($D$5:$D$71,"&lt;&gt;"&amp;"",$D$5:$D$71,"&lt;&gt;"&amp;"NL",$D$5:$D$71,"&lt;&gt;"&amp;"HORS LIGUE",Y$5:Y$71,"&lt;"&amp;Y103)+1),Paramètres!$B$3:$C$56,2,FALSE)*Paramètres!$N$13))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LIGUE")),"",COUNTIFS($D$5:$D$71,"&lt;&gt;"&amp;"",$D$5:$D$71,"&lt;&gt;"&amp;"NL",$D$5:$D$71,"&lt;&gt;"&amp;"HORS LIGUE",AA$5:AA$71,"&lt;"&amp;AA103)+1),Paramètres!$B$3:$C$56,2,FALSE)*Paramètres!$N$14))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LIGUE")),"",COUNTIFS($D$5:$D$71,"&lt;&gt;"&amp;"",$D$5:$D$71,"&lt;&gt;"&amp;"NL",$D$5:$D$71,"&lt;&gt;"&amp;"HORS LIGUE",AC$5:AC$71,"&lt;"&amp;AC103)+1),Paramètres!$B$3:$C$56,2,FALSE)*Paramètres!$N$15))</f>
        <v>0</v>
      </c>
      <c r="AE103" s="110"/>
      <c r="AF103" s="110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LIGUE")),"",COUNTIFS($D$5:$D$71,"&lt;&gt;"&amp;"",$D$5:$D$71,"&lt;&gt;"&amp;"NL",$D$5:$D$71,"&lt;&gt;"&amp;"HORS LIGUE",AE$5:AE$71,"&lt;"&amp;AE103)+1),Paramètres!$B$3:$C$56,2,FALSE)*Paramètres!$N$16))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LIGUE")),"",COUNTIFS($D$5:$D$71,"&lt;&gt;"&amp;"",$D$5:$D$71,"&lt;&gt;"&amp;"NL",$D$5:$D$71,"&lt;&gt;"&amp;"HORS LIGUE",AG$5:AG$71,"&lt;"&amp;AG103)+1),Paramètres!$B$3:$C$56,2,FALSE)*Paramètres!$N$17))</f>
        <v>0</v>
      </c>
      <c r="AI103" s="40">
        <f t="shared" si="102"/>
        <v>0</v>
      </c>
      <c r="AJ103" s="3" t="str">
        <f t="shared" si="103"/>
        <v/>
      </c>
      <c r="AK103" s="5">
        <f t="shared" si="104"/>
        <v>0</v>
      </c>
      <c r="AL103" s="41">
        <f t="shared" si="109"/>
        <v>0</v>
      </c>
      <c r="AM103" s="33" t="str">
        <f t="shared" si="105"/>
        <v/>
      </c>
    </row>
    <row r="104" spans="1:39" ht="16.5">
      <c r="A104" s="14"/>
      <c r="B104" s="32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LIGUE")),"",COUNTIFS($D$5:$D$71,"&lt;&gt;"&amp;"",$D$5:$D$71,"&lt;&gt;"&amp;"NL",$D$5:$D$71,"&lt;&gt;"&amp;"HORS LIGUE",E$5:E$71,"&lt;"&amp;E104)+1),Paramètres!$B$3:$C$56,2,FALSE)*Paramètres!$N$3))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LIGUE")),"",COUNTIFS($D$5:$D$71,"&lt;&gt;"&amp;"",$D$5:$D$71,"&lt;&gt;"&amp;"NL",$D$5:$D$71,"&lt;&gt;"&amp;"HORS LIGUE",G$5:G$71,"&lt;"&amp;G104)+1),Paramètres!$B$3:$C$56,2,FALSE)*Paramètres!$N$4))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LIGUE")),"",COUNTIFS($D$5:$D$71,"&lt;&gt;"&amp;"",$D$5:$D$71,"&lt;&gt;"&amp;"NL",$D$5:$D$71,"&lt;&gt;"&amp;"HORS LIGUE",I$5:I$71,"&lt;"&amp;I104)+1),Paramètres!$B$3:$C$56,2,FALSE)*Paramètres!$N$5))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LIGUE")),"",COUNTIFS($D$5:$D$71,"&lt;&gt;"&amp;"",$D$5:$D$71,"&lt;&gt;"&amp;"NL",$D$5:$D$71,"&lt;&gt;"&amp;"HORS LIGUE",K$5:K$71,"&lt;"&amp;K104)+1),Paramètres!$B$3:$C$56,2,FALSE)*Paramètres!$N$6))</f>
        <v>0</v>
      </c>
      <c r="M104" s="89"/>
      <c r="N104" s="88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LIGUE")),"",COUNTIFS($D$5:$D$71,"&lt;&gt;"&amp;"",$D$5:$D$71,"&lt;&gt;"&amp;"NL",$D$5:$D$71,"&lt;&gt;"&amp;"HORS LIGUE",M$5:M$71,"&lt;"&amp;M104)+1),Paramètres!$B$3:$C$56,2,FALSE)*Paramètres!$N$7))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LIGUE")),"",COUNTIFS($D$5:$D$71,"&lt;&gt;"&amp;"",$D$5:$D$71,"&lt;&gt;"&amp;"NL",$D$5:$D$71,"&lt;&gt;"&amp;"HORS LIGUE",O$5:O$71,"&lt;"&amp;O104)+1),Paramètres!$B$3:$C$56,2,FALSE)*Paramètres!$N$8))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LIGUE")),"",COUNTIFS($D$5:$D$71,"&lt;&gt;"&amp;"",$D$5:$D$71,"&lt;&gt;"&amp;"NL",$D$5:$D$71,"&lt;&gt;"&amp;"HORS LIGUE",Q$5:Q$71,"&lt;"&amp;Q104)+1),Paramètres!$B$3:$C$56,2,FALSE)*Paramètres!$N$9))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LIGUE")),"",COUNTIFS($D$5:$D$71,"&lt;&gt;"&amp;"",$D$5:$D$71,"&lt;&gt;"&amp;"NL",$D$5:$D$71,"&lt;&gt;"&amp;"HORS LIGUE",S$5:S$71,"&lt;"&amp;S104)+1),Paramètres!$B$3:$C$56,2,FALSE)*Paramètres!$N$10))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LIGUE")),"",COUNTIFS($D$5:$D$71,"&lt;&gt;"&amp;"",$D$5:$D$71,"&lt;&gt;"&amp;"NL",$D$5:$D$71,"&lt;&gt;"&amp;"HORS LIGUE",U$5:U$71,"&lt;"&amp;U104)+1),Paramètres!$B$3:$C$56,2,FALSE)*Paramètres!$N$11))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LIGUE")),"",COUNTIFS($D$5:$D$71,"&lt;&gt;"&amp;"",$D$5:$D$71,"&lt;&gt;"&amp;"NL",$D$5:$D$71,"&lt;&gt;"&amp;"HORS LIGUE",W$5:W$71,"&lt;"&amp;W104)+1),Paramètres!$B$3:$C$56,2,FALSE)*Paramètres!$N$12))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LIGUE")),"",COUNTIFS($D$5:$D$71,"&lt;&gt;"&amp;"",$D$5:$D$71,"&lt;&gt;"&amp;"NL",$D$5:$D$71,"&lt;&gt;"&amp;"HORS LIGUE",Y$5:Y$71,"&lt;"&amp;Y104)+1),Paramètres!$B$3:$C$56,2,FALSE)*Paramètres!$N$13))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LIGUE")),"",COUNTIFS($D$5:$D$71,"&lt;&gt;"&amp;"",$D$5:$D$71,"&lt;&gt;"&amp;"NL",$D$5:$D$71,"&lt;&gt;"&amp;"HORS LIGUE",AA$5:AA$71,"&lt;"&amp;AA104)+1),Paramètres!$B$3:$C$56,2,FALSE)*Paramètres!$N$14))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LIGUE")),"",COUNTIFS($D$5:$D$71,"&lt;&gt;"&amp;"",$D$5:$D$71,"&lt;&gt;"&amp;"NL",$D$5:$D$71,"&lt;&gt;"&amp;"HORS LIGUE",AC$5:AC$71,"&lt;"&amp;AC104)+1),Paramètres!$B$3:$C$56,2,FALSE)*Paramètres!$N$15))</f>
        <v>0</v>
      </c>
      <c r="AE104" s="110"/>
      <c r="AF104" s="110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LIGUE")),"",COUNTIFS($D$5:$D$71,"&lt;&gt;"&amp;"",$D$5:$D$71,"&lt;&gt;"&amp;"NL",$D$5:$D$71,"&lt;&gt;"&amp;"HORS LIGUE",AE$5:AE$71,"&lt;"&amp;AE104)+1),Paramètres!$B$3:$C$56,2,FALSE)*Paramètres!$N$16))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LIGUE")),"",COUNTIFS($D$5:$D$71,"&lt;&gt;"&amp;"",$D$5:$D$71,"&lt;&gt;"&amp;"NL",$D$5:$D$71,"&lt;&gt;"&amp;"HORS LIGUE",AG$5:AG$71,"&lt;"&amp;AG104)+1),Paramètres!$B$3:$C$56,2,FALSE)*Paramètres!$N$17))</f>
        <v>0</v>
      </c>
      <c r="AI104" s="40">
        <f t="shared" si="102"/>
        <v>0</v>
      </c>
      <c r="AJ104" s="3" t="str">
        <f t="shared" si="103"/>
        <v/>
      </c>
      <c r="AK104" s="5">
        <f t="shared" si="104"/>
        <v>0</v>
      </c>
      <c r="AL104" s="41">
        <f t="shared" si="109"/>
        <v>0</v>
      </c>
      <c r="AM104" s="33" t="str">
        <f t="shared" si="105"/>
        <v/>
      </c>
    </row>
    <row r="105" spans="1:39" ht="16.5">
      <c r="A105" s="14"/>
      <c r="B105" s="32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LIGUE")),"",COUNTIFS($D$5:$D$71,"&lt;&gt;"&amp;"",$D$5:$D$71,"&lt;&gt;"&amp;"NL",$D$5:$D$71,"&lt;&gt;"&amp;"HORS LIGUE",E$5:E$71,"&lt;"&amp;E105)+1),Paramètres!$B$3:$C$56,2,FALSE)*Paramètres!$N$3))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LIGUE")),"",COUNTIFS($D$5:$D$71,"&lt;&gt;"&amp;"",$D$5:$D$71,"&lt;&gt;"&amp;"NL",$D$5:$D$71,"&lt;&gt;"&amp;"HORS LIGUE",G$5:G$71,"&lt;"&amp;G105)+1),Paramètres!$B$3:$C$56,2,FALSE)*Paramètres!$N$4))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LIGUE")),"",COUNTIFS($D$5:$D$71,"&lt;&gt;"&amp;"",$D$5:$D$71,"&lt;&gt;"&amp;"NL",$D$5:$D$71,"&lt;&gt;"&amp;"HORS LIGUE",I$5:I$71,"&lt;"&amp;I105)+1),Paramètres!$B$3:$C$56,2,FALSE)*Paramètres!$N$5))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LIGUE")),"",COUNTIFS($D$5:$D$71,"&lt;&gt;"&amp;"",$D$5:$D$71,"&lt;&gt;"&amp;"NL",$D$5:$D$71,"&lt;&gt;"&amp;"HORS LIGUE",K$5:K$71,"&lt;"&amp;K105)+1),Paramètres!$B$3:$C$56,2,FALSE)*Paramètres!$N$6))</f>
        <v>0</v>
      </c>
      <c r="M105" s="89"/>
      <c r="N105" s="88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LIGUE")),"",COUNTIFS($D$5:$D$71,"&lt;&gt;"&amp;"",$D$5:$D$71,"&lt;&gt;"&amp;"NL",$D$5:$D$71,"&lt;&gt;"&amp;"HORS LIGUE",M$5:M$71,"&lt;"&amp;M105)+1),Paramètres!$B$3:$C$56,2,FALSE)*Paramètres!$N$7))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LIGUE")),"",COUNTIFS($D$5:$D$71,"&lt;&gt;"&amp;"",$D$5:$D$71,"&lt;&gt;"&amp;"NL",$D$5:$D$71,"&lt;&gt;"&amp;"HORS LIGUE",O$5:O$71,"&lt;"&amp;O105)+1),Paramètres!$B$3:$C$56,2,FALSE)*Paramètres!$N$8))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LIGUE")),"",COUNTIFS($D$5:$D$71,"&lt;&gt;"&amp;"",$D$5:$D$71,"&lt;&gt;"&amp;"NL",$D$5:$D$71,"&lt;&gt;"&amp;"HORS LIGUE",Q$5:Q$71,"&lt;"&amp;Q105)+1),Paramètres!$B$3:$C$56,2,FALSE)*Paramètres!$N$9))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LIGUE")),"",COUNTIFS($D$5:$D$71,"&lt;&gt;"&amp;"",$D$5:$D$71,"&lt;&gt;"&amp;"NL",$D$5:$D$71,"&lt;&gt;"&amp;"HORS LIGUE",S$5:S$71,"&lt;"&amp;S105)+1),Paramètres!$B$3:$C$56,2,FALSE)*Paramètres!$N$10))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LIGUE")),"",COUNTIFS($D$5:$D$71,"&lt;&gt;"&amp;"",$D$5:$D$71,"&lt;&gt;"&amp;"NL",$D$5:$D$71,"&lt;&gt;"&amp;"HORS LIGUE",U$5:U$71,"&lt;"&amp;U105)+1),Paramètres!$B$3:$C$56,2,FALSE)*Paramètres!$N$11))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LIGUE")),"",COUNTIFS($D$5:$D$71,"&lt;&gt;"&amp;"",$D$5:$D$71,"&lt;&gt;"&amp;"NL",$D$5:$D$71,"&lt;&gt;"&amp;"HORS LIGUE",W$5:W$71,"&lt;"&amp;W105)+1),Paramètres!$B$3:$C$56,2,FALSE)*Paramètres!$N$12))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LIGUE")),"",COUNTIFS($D$5:$D$71,"&lt;&gt;"&amp;"",$D$5:$D$71,"&lt;&gt;"&amp;"NL",$D$5:$D$71,"&lt;&gt;"&amp;"HORS LIGUE",Y$5:Y$71,"&lt;"&amp;Y105)+1),Paramètres!$B$3:$C$56,2,FALSE)*Paramètres!$N$13))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LIGUE")),"",COUNTIFS($D$5:$D$71,"&lt;&gt;"&amp;"",$D$5:$D$71,"&lt;&gt;"&amp;"NL",$D$5:$D$71,"&lt;&gt;"&amp;"HORS LIGUE",AA$5:AA$71,"&lt;"&amp;AA105)+1),Paramètres!$B$3:$C$56,2,FALSE)*Paramètres!$N$14))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LIGUE")),"",COUNTIFS($D$5:$D$71,"&lt;&gt;"&amp;"",$D$5:$D$71,"&lt;&gt;"&amp;"NL",$D$5:$D$71,"&lt;&gt;"&amp;"HORS LIGUE",AC$5:AC$71,"&lt;"&amp;AC105)+1),Paramètres!$B$3:$C$56,2,FALSE)*Paramètres!$N$15))</f>
        <v>0</v>
      </c>
      <c r="AE105" s="110"/>
      <c r="AF105" s="110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LIGUE")),"",COUNTIFS($D$5:$D$71,"&lt;&gt;"&amp;"",$D$5:$D$71,"&lt;&gt;"&amp;"NL",$D$5:$D$71,"&lt;&gt;"&amp;"HORS LIGUE",AE$5:AE$71,"&lt;"&amp;AE105)+1),Paramètres!$B$3:$C$56,2,FALSE)*Paramètres!$N$16))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LIGUE")),"",COUNTIFS($D$5:$D$71,"&lt;&gt;"&amp;"",$D$5:$D$71,"&lt;&gt;"&amp;"NL",$D$5:$D$71,"&lt;&gt;"&amp;"HORS LIGUE",AG$5:AG$71,"&lt;"&amp;AG105)+1),Paramètres!$B$3:$C$56,2,FALSE)*Paramètres!$N$17))</f>
        <v>0</v>
      </c>
      <c r="AI105" s="40">
        <f t="shared" si="102"/>
        <v>0</v>
      </c>
      <c r="AJ105" s="3" t="str">
        <f t="shared" si="103"/>
        <v/>
      </c>
      <c r="AK105" s="5">
        <f t="shared" si="104"/>
        <v>0</v>
      </c>
      <c r="AL105" s="41">
        <f t="shared" si="109"/>
        <v>0</v>
      </c>
      <c r="AM105" s="33" t="str">
        <f t="shared" si="105"/>
        <v/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LIGUE")),"",COUNTIFS($D$5:$D$71,"&lt;&gt;"&amp;"",$D$5:$D$71,"&lt;&gt;"&amp;"NL",$D$5:$D$71,"&lt;&gt;"&amp;"HORS LIGUE",E$5:E$71,"&lt;"&amp;E106)+1),Paramètres!$B$3:$C$56,2,FALSE)*Paramètres!$N$3))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LIGUE")),"",COUNTIFS($D$5:$D$71,"&lt;&gt;"&amp;"",$D$5:$D$71,"&lt;&gt;"&amp;"NL",$D$5:$D$71,"&lt;&gt;"&amp;"HORS LIGUE",G$5:G$71,"&lt;"&amp;G106)+1),Paramètres!$B$3:$C$56,2,FALSE)*Paramètres!$N$4))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LIGUE")),"",COUNTIFS($D$5:$D$71,"&lt;&gt;"&amp;"",$D$5:$D$71,"&lt;&gt;"&amp;"NL",$D$5:$D$71,"&lt;&gt;"&amp;"HORS LIGUE",I$5:I$71,"&lt;"&amp;I106)+1),Paramètres!$B$3:$C$56,2,FALSE)*Paramètres!$N$5))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LIGUE")),"",COUNTIFS($D$5:$D$71,"&lt;&gt;"&amp;"",$D$5:$D$71,"&lt;&gt;"&amp;"NL",$D$5:$D$71,"&lt;&gt;"&amp;"HORS LIGUE",K$5:K$71,"&lt;"&amp;K106)+1),Paramètres!$B$3:$C$56,2,FALSE)*Paramètres!$N$6))</f>
        <v>0</v>
      </c>
      <c r="M106" s="89"/>
      <c r="N106" s="88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LIGUE")),"",COUNTIFS($D$5:$D$71,"&lt;&gt;"&amp;"",$D$5:$D$71,"&lt;&gt;"&amp;"NL",$D$5:$D$71,"&lt;&gt;"&amp;"HORS LIGUE",M$5:M$71,"&lt;"&amp;M106)+1),Paramètres!$B$3:$C$56,2,FALSE)*Paramètres!$N$7))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LIGUE")),"",COUNTIFS($D$5:$D$71,"&lt;&gt;"&amp;"",$D$5:$D$71,"&lt;&gt;"&amp;"NL",$D$5:$D$71,"&lt;&gt;"&amp;"HORS LIGUE",O$5:O$71,"&lt;"&amp;O106)+1),Paramètres!$B$3:$C$56,2,FALSE)*Paramètres!$N$8))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LIGUE")),"",COUNTIFS($D$5:$D$71,"&lt;&gt;"&amp;"",$D$5:$D$71,"&lt;&gt;"&amp;"NL",$D$5:$D$71,"&lt;&gt;"&amp;"HORS LIGUE",Q$5:Q$71,"&lt;"&amp;Q106)+1),Paramètres!$B$3:$C$56,2,FALSE)*Paramètres!$N$9))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LIGUE")),"",COUNTIFS($D$5:$D$71,"&lt;&gt;"&amp;"",$D$5:$D$71,"&lt;&gt;"&amp;"NL",$D$5:$D$71,"&lt;&gt;"&amp;"HORS LIGUE",S$5:S$71,"&lt;"&amp;S106)+1),Paramètres!$B$3:$C$56,2,FALSE)*Paramètres!$N$10))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LIGUE")),"",COUNTIFS($D$5:$D$71,"&lt;&gt;"&amp;"",$D$5:$D$71,"&lt;&gt;"&amp;"NL",$D$5:$D$71,"&lt;&gt;"&amp;"HORS LIGUE",U$5:U$71,"&lt;"&amp;U106)+1),Paramètres!$B$3:$C$56,2,FALSE)*Paramètres!$N$11))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LIGUE")),"",COUNTIFS($D$5:$D$71,"&lt;&gt;"&amp;"",$D$5:$D$71,"&lt;&gt;"&amp;"NL",$D$5:$D$71,"&lt;&gt;"&amp;"HORS LIGUE",W$5:W$71,"&lt;"&amp;W106)+1),Paramètres!$B$3:$C$56,2,FALSE)*Paramètres!$N$12))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LIGUE")),"",COUNTIFS($D$5:$D$71,"&lt;&gt;"&amp;"",$D$5:$D$71,"&lt;&gt;"&amp;"NL",$D$5:$D$71,"&lt;&gt;"&amp;"HORS LIGUE",Y$5:Y$71,"&lt;"&amp;Y106)+1),Paramètres!$B$3:$C$56,2,FALSE)*Paramètres!$N$13))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LIGUE")),"",COUNTIFS($D$5:$D$71,"&lt;&gt;"&amp;"",$D$5:$D$71,"&lt;&gt;"&amp;"NL",$D$5:$D$71,"&lt;&gt;"&amp;"HORS LIGUE",AA$5:AA$71,"&lt;"&amp;AA106)+1),Paramètres!$B$3:$C$56,2,FALSE)*Paramètres!$N$14))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LIGUE")),"",COUNTIFS($D$5:$D$71,"&lt;&gt;"&amp;"",$D$5:$D$71,"&lt;&gt;"&amp;"NL",$D$5:$D$71,"&lt;&gt;"&amp;"HORS LIGUE",AC$5:AC$71,"&lt;"&amp;AC106)+1),Paramètres!$B$3:$C$56,2,FALSE)*Paramètres!$N$15))</f>
        <v>0</v>
      </c>
      <c r="AE106" s="110"/>
      <c r="AF106" s="110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LIGUE")),"",COUNTIFS($D$5:$D$71,"&lt;&gt;"&amp;"",$D$5:$D$71,"&lt;&gt;"&amp;"NL",$D$5:$D$71,"&lt;&gt;"&amp;"HORS LIGUE",AE$5:AE$71,"&lt;"&amp;AE106)+1),Paramètres!$B$3:$C$56,2,FALSE)*Paramètres!$N$16))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LIGUE")),"",COUNTIFS($D$5:$D$71,"&lt;&gt;"&amp;"",$D$5:$D$71,"&lt;&gt;"&amp;"NL",$D$5:$D$71,"&lt;&gt;"&amp;"HORS LIGUE",AG$5:AG$71,"&lt;"&amp;AG106)+1),Paramètres!$B$3:$C$56,2,FALSE)*Paramètres!$N$17))</f>
        <v>0</v>
      </c>
      <c r="AI106" s="40">
        <f t="shared" si="102"/>
        <v>0</v>
      </c>
      <c r="AJ106" s="3" t="str">
        <f t="shared" si="103"/>
        <v/>
      </c>
      <c r="AK106" s="5">
        <f t="shared" si="104"/>
        <v>0</v>
      </c>
      <c r="AL106" s="41">
        <f t="shared" si="109"/>
        <v>0</v>
      </c>
      <c r="AM106" s="33" t="str">
        <f t="shared" si="105"/>
        <v/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LIGUE")),"",COUNTIFS($D$5:$D$71,"&lt;&gt;"&amp;"",$D$5:$D$71,"&lt;&gt;"&amp;"NL",$D$5:$D$71,"&lt;&gt;"&amp;"HORS LIGUE",E$5:E$71,"&lt;"&amp;E107)+1),Paramètres!$B$3:$C$56,2,FALSE)*Paramètres!$N$3))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LIGUE")),"",COUNTIFS($D$5:$D$71,"&lt;&gt;"&amp;"",$D$5:$D$71,"&lt;&gt;"&amp;"NL",$D$5:$D$71,"&lt;&gt;"&amp;"HORS LIGUE",G$5:G$71,"&lt;"&amp;G107)+1),Paramètres!$B$3:$C$56,2,FALSE)*Paramètres!$N$4))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LIGUE")),"",COUNTIFS($D$5:$D$71,"&lt;&gt;"&amp;"",$D$5:$D$71,"&lt;&gt;"&amp;"NL",$D$5:$D$71,"&lt;&gt;"&amp;"HORS LIGUE",I$5:I$71,"&lt;"&amp;I107)+1),Paramètres!$B$3:$C$56,2,FALSE)*Paramètres!$N$5))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LIGUE")),"",COUNTIFS($D$5:$D$71,"&lt;&gt;"&amp;"",$D$5:$D$71,"&lt;&gt;"&amp;"NL",$D$5:$D$71,"&lt;&gt;"&amp;"HORS LIGUE",K$5:K$71,"&lt;"&amp;K107)+1),Paramètres!$B$3:$C$56,2,FALSE)*Paramètres!$N$6))</f>
        <v>0</v>
      </c>
      <c r="M107" s="89"/>
      <c r="N107" s="88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LIGUE")),"",COUNTIFS($D$5:$D$71,"&lt;&gt;"&amp;"",$D$5:$D$71,"&lt;&gt;"&amp;"NL",$D$5:$D$71,"&lt;&gt;"&amp;"HORS LIGUE",M$5:M$71,"&lt;"&amp;M107)+1),Paramètres!$B$3:$C$56,2,FALSE)*Paramètres!$N$7))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LIGUE")),"",COUNTIFS($D$5:$D$71,"&lt;&gt;"&amp;"",$D$5:$D$71,"&lt;&gt;"&amp;"NL",$D$5:$D$71,"&lt;&gt;"&amp;"HORS LIGUE",O$5:O$71,"&lt;"&amp;O107)+1),Paramètres!$B$3:$C$56,2,FALSE)*Paramètres!$N$8))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LIGUE")),"",COUNTIFS($D$5:$D$71,"&lt;&gt;"&amp;"",$D$5:$D$71,"&lt;&gt;"&amp;"NL",$D$5:$D$71,"&lt;&gt;"&amp;"HORS LIGUE",Q$5:Q$71,"&lt;"&amp;Q107)+1),Paramètres!$B$3:$C$56,2,FALSE)*Paramètres!$N$9))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LIGUE")),"",COUNTIFS($D$5:$D$71,"&lt;&gt;"&amp;"",$D$5:$D$71,"&lt;&gt;"&amp;"NL",$D$5:$D$71,"&lt;&gt;"&amp;"HORS LIGUE",S$5:S$71,"&lt;"&amp;S107)+1),Paramètres!$B$3:$C$56,2,FALSE)*Paramètres!$N$10))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LIGUE")),"",COUNTIFS($D$5:$D$71,"&lt;&gt;"&amp;"",$D$5:$D$71,"&lt;&gt;"&amp;"NL",$D$5:$D$71,"&lt;&gt;"&amp;"HORS LIGUE",U$5:U$71,"&lt;"&amp;U107)+1),Paramètres!$B$3:$C$56,2,FALSE)*Paramètres!$N$11))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LIGUE")),"",COUNTIFS($D$5:$D$71,"&lt;&gt;"&amp;"",$D$5:$D$71,"&lt;&gt;"&amp;"NL",$D$5:$D$71,"&lt;&gt;"&amp;"HORS LIGUE",W$5:W$71,"&lt;"&amp;W107)+1),Paramètres!$B$3:$C$56,2,FALSE)*Paramètres!$N$12))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LIGUE")),"",COUNTIFS($D$5:$D$71,"&lt;&gt;"&amp;"",$D$5:$D$71,"&lt;&gt;"&amp;"NL",$D$5:$D$71,"&lt;&gt;"&amp;"HORS LIGUE",Y$5:Y$71,"&lt;"&amp;Y107)+1),Paramètres!$B$3:$C$56,2,FALSE)*Paramètres!$N$13))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LIGUE")),"",COUNTIFS($D$5:$D$71,"&lt;&gt;"&amp;"",$D$5:$D$71,"&lt;&gt;"&amp;"NL",$D$5:$D$71,"&lt;&gt;"&amp;"HORS LIGUE",AA$5:AA$71,"&lt;"&amp;AA107)+1),Paramètres!$B$3:$C$56,2,FALSE)*Paramètres!$N$14))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LIGUE")),"",COUNTIFS($D$5:$D$71,"&lt;&gt;"&amp;"",$D$5:$D$71,"&lt;&gt;"&amp;"NL",$D$5:$D$71,"&lt;&gt;"&amp;"HORS LIGUE",AC$5:AC$71,"&lt;"&amp;AC107)+1),Paramètres!$B$3:$C$56,2,FALSE)*Paramètres!$N$15))</f>
        <v>0</v>
      </c>
      <c r="AE107" s="110"/>
      <c r="AF107" s="110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LIGUE")),"",COUNTIFS($D$5:$D$71,"&lt;&gt;"&amp;"",$D$5:$D$71,"&lt;&gt;"&amp;"NL",$D$5:$D$71,"&lt;&gt;"&amp;"HORS LIGUE",AE$5:AE$71,"&lt;"&amp;AE107)+1),Paramètres!$B$3:$C$56,2,FALSE)*Paramètres!$N$16))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LIGUE")),"",COUNTIFS($D$5:$D$71,"&lt;&gt;"&amp;"",$D$5:$D$71,"&lt;&gt;"&amp;"NL",$D$5:$D$71,"&lt;&gt;"&amp;"HORS LIGUE",AG$5:AG$71,"&lt;"&amp;AG107)+1),Paramètres!$B$3:$C$56,2,FALSE)*Paramètres!$N$17))</f>
        <v>0</v>
      </c>
      <c r="AI107" s="40">
        <f t="shared" si="102"/>
        <v>0</v>
      </c>
      <c r="AJ107" s="3" t="str">
        <f t="shared" si="103"/>
        <v/>
      </c>
      <c r="AK107" s="5">
        <f t="shared" si="104"/>
        <v>0</v>
      </c>
      <c r="AL107" s="41">
        <f t="shared" si="109"/>
        <v>0</v>
      </c>
      <c r="AM107" s="33" t="str">
        <f t="shared" si="105"/>
        <v/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LIGUE")),"",COUNTIFS($D$5:$D$71,"&lt;&gt;"&amp;"",$D$5:$D$71,"&lt;&gt;"&amp;"NL",$D$5:$D$71,"&lt;&gt;"&amp;"HORS LIGUE",E$5:E$71,"&lt;"&amp;E108)+1),Paramètres!$B$3:$C$56,2,FALSE)*Paramètres!$N$3))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LIGUE")),"",COUNTIFS($D$5:$D$71,"&lt;&gt;"&amp;"",$D$5:$D$71,"&lt;&gt;"&amp;"NL",$D$5:$D$71,"&lt;&gt;"&amp;"HORS LIGUE",G$5:G$71,"&lt;"&amp;G108)+1),Paramètres!$B$3:$C$56,2,FALSE)*Paramètres!$N$4))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LIGUE")),"",COUNTIFS($D$5:$D$71,"&lt;&gt;"&amp;"",$D$5:$D$71,"&lt;&gt;"&amp;"NL",$D$5:$D$71,"&lt;&gt;"&amp;"HORS LIGUE",I$5:I$71,"&lt;"&amp;I108)+1),Paramètres!$B$3:$C$56,2,FALSE)*Paramètres!$N$5))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LIGUE")),"",COUNTIFS($D$5:$D$71,"&lt;&gt;"&amp;"",$D$5:$D$71,"&lt;&gt;"&amp;"NL",$D$5:$D$71,"&lt;&gt;"&amp;"HORS LIGUE",K$5:K$71,"&lt;"&amp;K108)+1),Paramètres!$B$3:$C$56,2,FALSE)*Paramètres!$N$6))</f>
        <v>0</v>
      </c>
      <c r="M108" s="89"/>
      <c r="N108" s="88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LIGUE")),"",COUNTIFS($D$5:$D$71,"&lt;&gt;"&amp;"",$D$5:$D$71,"&lt;&gt;"&amp;"NL",$D$5:$D$71,"&lt;&gt;"&amp;"HORS LIGUE",M$5:M$71,"&lt;"&amp;M108)+1),Paramètres!$B$3:$C$56,2,FALSE)*Paramètres!$N$7))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LIGUE")),"",COUNTIFS($D$5:$D$71,"&lt;&gt;"&amp;"",$D$5:$D$71,"&lt;&gt;"&amp;"NL",$D$5:$D$71,"&lt;&gt;"&amp;"HORS LIGUE",O$5:O$71,"&lt;"&amp;O108)+1),Paramètres!$B$3:$C$56,2,FALSE)*Paramètres!$N$8))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LIGUE")),"",COUNTIFS($D$5:$D$71,"&lt;&gt;"&amp;"",$D$5:$D$71,"&lt;&gt;"&amp;"NL",$D$5:$D$71,"&lt;&gt;"&amp;"HORS LIGUE",Q$5:Q$71,"&lt;"&amp;Q108)+1),Paramètres!$B$3:$C$56,2,FALSE)*Paramètres!$N$9))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LIGUE")),"",COUNTIFS($D$5:$D$71,"&lt;&gt;"&amp;"",$D$5:$D$71,"&lt;&gt;"&amp;"NL",$D$5:$D$71,"&lt;&gt;"&amp;"HORS LIGUE",S$5:S$71,"&lt;"&amp;S108)+1),Paramètres!$B$3:$C$56,2,FALSE)*Paramètres!$N$10))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LIGUE")),"",COUNTIFS($D$5:$D$71,"&lt;&gt;"&amp;"",$D$5:$D$71,"&lt;&gt;"&amp;"NL",$D$5:$D$71,"&lt;&gt;"&amp;"HORS LIGUE",U$5:U$71,"&lt;"&amp;U108)+1),Paramètres!$B$3:$C$56,2,FALSE)*Paramètres!$N$11))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LIGUE")),"",COUNTIFS($D$5:$D$71,"&lt;&gt;"&amp;"",$D$5:$D$71,"&lt;&gt;"&amp;"NL",$D$5:$D$71,"&lt;&gt;"&amp;"HORS LIGUE",W$5:W$71,"&lt;"&amp;W108)+1),Paramètres!$B$3:$C$56,2,FALSE)*Paramètres!$N$12))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LIGUE")),"",COUNTIFS($D$5:$D$71,"&lt;&gt;"&amp;"",$D$5:$D$71,"&lt;&gt;"&amp;"NL",$D$5:$D$71,"&lt;&gt;"&amp;"HORS LIGUE",Y$5:Y$71,"&lt;"&amp;Y108)+1),Paramètres!$B$3:$C$56,2,FALSE)*Paramètres!$N$13))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LIGUE")),"",COUNTIFS($D$5:$D$71,"&lt;&gt;"&amp;"",$D$5:$D$71,"&lt;&gt;"&amp;"NL",$D$5:$D$71,"&lt;&gt;"&amp;"HORS LIGUE",AA$5:AA$71,"&lt;"&amp;AA108)+1),Paramètres!$B$3:$C$56,2,FALSE)*Paramètres!$N$14))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LIGUE")),"",COUNTIFS($D$5:$D$71,"&lt;&gt;"&amp;"",$D$5:$D$71,"&lt;&gt;"&amp;"NL",$D$5:$D$71,"&lt;&gt;"&amp;"HORS LIGUE",AC$5:AC$71,"&lt;"&amp;AC108)+1),Paramètres!$B$3:$C$56,2,FALSE)*Paramètres!$N$15))</f>
        <v>0</v>
      </c>
      <c r="AE108" s="110"/>
      <c r="AF108" s="110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LIGUE")),"",COUNTIFS($D$5:$D$71,"&lt;&gt;"&amp;"",$D$5:$D$71,"&lt;&gt;"&amp;"NL",$D$5:$D$71,"&lt;&gt;"&amp;"HORS LIGUE",AE$5:AE$71,"&lt;"&amp;AE108)+1),Paramètres!$B$3:$C$56,2,FALSE)*Paramètres!$N$16))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LIGUE")),"",COUNTIFS($D$5:$D$71,"&lt;&gt;"&amp;"",$D$5:$D$71,"&lt;&gt;"&amp;"NL",$D$5:$D$71,"&lt;&gt;"&amp;"HORS LIGUE",AG$5:AG$71,"&lt;"&amp;AG108)+1),Paramètres!$B$3:$C$56,2,FALSE)*Paramètres!$N$17))</f>
        <v>0</v>
      </c>
      <c r="AI108" s="40">
        <f t="shared" si="102"/>
        <v>0</v>
      </c>
      <c r="AJ108" s="3" t="str">
        <f t="shared" si="103"/>
        <v/>
      </c>
      <c r="AK108" s="5">
        <f t="shared" si="104"/>
        <v>0</v>
      </c>
      <c r="AL108" s="41">
        <f t="shared" si="109"/>
        <v>0</v>
      </c>
      <c r="AM108" s="33" t="str">
        <f t="shared" si="105"/>
        <v/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LIGUE")),"",COUNTIFS($D$5:$D$71,"&lt;&gt;"&amp;"",$D$5:$D$71,"&lt;&gt;"&amp;"NL",$D$5:$D$71,"&lt;&gt;"&amp;"HORS LIGUE",E$5:E$71,"&lt;"&amp;E109)+1),Paramètres!$B$3:$C$56,2,FALSE)*Paramètres!$N$3))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LIGUE")),"",COUNTIFS($D$5:$D$71,"&lt;&gt;"&amp;"",$D$5:$D$71,"&lt;&gt;"&amp;"NL",$D$5:$D$71,"&lt;&gt;"&amp;"HORS LIGUE",G$5:G$71,"&lt;"&amp;G109)+1),Paramètres!$B$3:$C$56,2,FALSE)*Paramètres!$N$4))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LIGUE")),"",COUNTIFS($D$5:$D$71,"&lt;&gt;"&amp;"",$D$5:$D$71,"&lt;&gt;"&amp;"NL",$D$5:$D$71,"&lt;&gt;"&amp;"HORS LIGUE",I$5:I$71,"&lt;"&amp;I109)+1),Paramètres!$B$3:$C$56,2,FALSE)*Paramètres!$N$5))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LIGUE")),"",COUNTIFS($D$5:$D$71,"&lt;&gt;"&amp;"",$D$5:$D$71,"&lt;&gt;"&amp;"NL",$D$5:$D$71,"&lt;&gt;"&amp;"HORS LIGUE",K$5:K$71,"&lt;"&amp;K109)+1),Paramètres!$B$3:$C$56,2,FALSE)*Paramètres!$N$6))</f>
        <v>0</v>
      </c>
      <c r="M109" s="89"/>
      <c r="N109" s="88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LIGUE")),"",COUNTIFS($D$5:$D$71,"&lt;&gt;"&amp;"",$D$5:$D$71,"&lt;&gt;"&amp;"NL",$D$5:$D$71,"&lt;&gt;"&amp;"HORS LIGUE",M$5:M$71,"&lt;"&amp;M109)+1),Paramètres!$B$3:$C$56,2,FALSE)*Paramètres!$N$7))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LIGUE")),"",COUNTIFS($D$5:$D$71,"&lt;&gt;"&amp;"",$D$5:$D$71,"&lt;&gt;"&amp;"NL",$D$5:$D$71,"&lt;&gt;"&amp;"HORS LIGUE",O$5:O$71,"&lt;"&amp;O109)+1),Paramètres!$B$3:$C$56,2,FALSE)*Paramètres!$N$8))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LIGUE")),"",COUNTIFS($D$5:$D$71,"&lt;&gt;"&amp;"",$D$5:$D$71,"&lt;&gt;"&amp;"NL",$D$5:$D$71,"&lt;&gt;"&amp;"HORS LIGUE",Q$5:Q$71,"&lt;"&amp;Q109)+1),Paramètres!$B$3:$C$56,2,FALSE)*Paramètres!$N$9))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LIGUE")),"",COUNTIFS($D$5:$D$71,"&lt;&gt;"&amp;"",$D$5:$D$71,"&lt;&gt;"&amp;"NL",$D$5:$D$71,"&lt;&gt;"&amp;"HORS LIGUE",S$5:S$71,"&lt;"&amp;S109)+1),Paramètres!$B$3:$C$56,2,FALSE)*Paramètres!$N$10))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LIGUE")),"",COUNTIFS($D$5:$D$71,"&lt;&gt;"&amp;"",$D$5:$D$71,"&lt;&gt;"&amp;"NL",$D$5:$D$71,"&lt;&gt;"&amp;"HORS LIGUE",U$5:U$71,"&lt;"&amp;U109)+1),Paramètres!$B$3:$C$56,2,FALSE)*Paramètres!$N$11))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LIGUE")),"",COUNTIFS($D$5:$D$71,"&lt;&gt;"&amp;"",$D$5:$D$71,"&lt;&gt;"&amp;"NL",$D$5:$D$71,"&lt;&gt;"&amp;"HORS LIGUE",W$5:W$71,"&lt;"&amp;W109)+1),Paramètres!$B$3:$C$56,2,FALSE)*Paramètres!$N$12))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LIGUE")),"",COUNTIFS($D$5:$D$71,"&lt;&gt;"&amp;"",$D$5:$D$71,"&lt;&gt;"&amp;"NL",$D$5:$D$71,"&lt;&gt;"&amp;"HORS LIGUE",Y$5:Y$71,"&lt;"&amp;Y109)+1),Paramètres!$B$3:$C$56,2,FALSE)*Paramètres!$N$13))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LIGUE")),"",COUNTIFS($D$5:$D$71,"&lt;&gt;"&amp;"",$D$5:$D$71,"&lt;&gt;"&amp;"NL",$D$5:$D$71,"&lt;&gt;"&amp;"HORS LIGUE",AA$5:AA$71,"&lt;"&amp;AA109)+1),Paramètres!$B$3:$C$56,2,FALSE)*Paramètres!$N$14))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LIGUE")),"",COUNTIFS($D$5:$D$71,"&lt;&gt;"&amp;"",$D$5:$D$71,"&lt;&gt;"&amp;"NL",$D$5:$D$71,"&lt;&gt;"&amp;"HORS LIGUE",AC$5:AC$71,"&lt;"&amp;AC109)+1),Paramètres!$B$3:$C$56,2,FALSE)*Paramètres!$N$15))</f>
        <v>0</v>
      </c>
      <c r="AE109" s="110"/>
      <c r="AF109" s="110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LIGUE")),"",COUNTIFS($D$5:$D$71,"&lt;&gt;"&amp;"",$D$5:$D$71,"&lt;&gt;"&amp;"NL",$D$5:$D$71,"&lt;&gt;"&amp;"HORS LIGUE",AE$5:AE$71,"&lt;"&amp;AE109)+1),Paramètres!$B$3:$C$56,2,FALSE)*Paramètres!$N$16))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LIGUE")),"",COUNTIFS($D$5:$D$71,"&lt;&gt;"&amp;"",$D$5:$D$71,"&lt;&gt;"&amp;"NL",$D$5:$D$71,"&lt;&gt;"&amp;"HORS LIGUE",AG$5:AG$71,"&lt;"&amp;AG109)+1),Paramètres!$B$3:$C$56,2,FALSE)*Paramètres!$N$17))</f>
        <v>0</v>
      </c>
      <c r="AI109" s="40">
        <f t="shared" si="102"/>
        <v>0</v>
      </c>
      <c r="AJ109" s="3" t="str">
        <f t="shared" si="103"/>
        <v/>
      </c>
      <c r="AK109" s="5">
        <f t="shared" si="104"/>
        <v>0</v>
      </c>
      <c r="AL109" s="41">
        <f t="shared" si="109"/>
        <v>0</v>
      </c>
      <c r="AM109" s="33" t="str">
        <f t="shared" si="105"/>
        <v/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LIGUE")),"",COUNTIFS($D$5:$D$71,"&lt;&gt;"&amp;"",$D$5:$D$71,"&lt;&gt;"&amp;"NL",$D$5:$D$71,"&lt;&gt;"&amp;"HORS LIGUE",E$5:E$71,"&lt;"&amp;E110)+1),Paramètres!$B$3:$C$56,2,FALSE)*Paramètres!$N$3))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LIGUE")),"",COUNTIFS($D$5:$D$71,"&lt;&gt;"&amp;"",$D$5:$D$71,"&lt;&gt;"&amp;"NL",$D$5:$D$71,"&lt;&gt;"&amp;"HORS LIGUE",G$5:G$71,"&lt;"&amp;G110)+1),Paramètres!$B$3:$C$56,2,FALSE)*Paramètres!$N$4))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LIGUE")),"",COUNTIFS($D$5:$D$71,"&lt;&gt;"&amp;"",$D$5:$D$71,"&lt;&gt;"&amp;"NL",$D$5:$D$71,"&lt;&gt;"&amp;"HORS LIGUE",I$5:I$71,"&lt;"&amp;I110)+1),Paramètres!$B$3:$C$56,2,FALSE)*Paramètres!$N$5))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LIGUE")),"",COUNTIFS($D$5:$D$71,"&lt;&gt;"&amp;"",$D$5:$D$71,"&lt;&gt;"&amp;"NL",$D$5:$D$71,"&lt;&gt;"&amp;"HORS LIGUE",K$5:K$71,"&lt;"&amp;K110)+1),Paramètres!$B$3:$C$56,2,FALSE)*Paramètres!$N$6))</f>
        <v>0</v>
      </c>
      <c r="M110" s="89"/>
      <c r="N110" s="88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LIGUE")),"",COUNTIFS($D$5:$D$71,"&lt;&gt;"&amp;"",$D$5:$D$71,"&lt;&gt;"&amp;"NL",$D$5:$D$71,"&lt;&gt;"&amp;"HORS LIGUE",M$5:M$71,"&lt;"&amp;M110)+1),Paramètres!$B$3:$C$56,2,FALSE)*Paramètres!$N$7))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LIGUE")),"",COUNTIFS($D$5:$D$71,"&lt;&gt;"&amp;"",$D$5:$D$71,"&lt;&gt;"&amp;"NL",$D$5:$D$71,"&lt;&gt;"&amp;"HORS LIGUE",O$5:O$71,"&lt;"&amp;O110)+1),Paramètres!$B$3:$C$56,2,FALSE)*Paramètres!$N$8))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LIGUE")),"",COUNTIFS($D$5:$D$71,"&lt;&gt;"&amp;"",$D$5:$D$71,"&lt;&gt;"&amp;"NL",$D$5:$D$71,"&lt;&gt;"&amp;"HORS LIGUE",Q$5:Q$71,"&lt;"&amp;Q110)+1),Paramètres!$B$3:$C$56,2,FALSE)*Paramètres!$N$9))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LIGUE")),"",COUNTIFS($D$5:$D$71,"&lt;&gt;"&amp;"",$D$5:$D$71,"&lt;&gt;"&amp;"NL",$D$5:$D$71,"&lt;&gt;"&amp;"HORS LIGUE",S$5:S$71,"&lt;"&amp;S110)+1),Paramètres!$B$3:$C$56,2,FALSE)*Paramètres!$N$10))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LIGUE")),"",COUNTIFS($D$5:$D$71,"&lt;&gt;"&amp;"",$D$5:$D$71,"&lt;&gt;"&amp;"NL",$D$5:$D$71,"&lt;&gt;"&amp;"HORS LIGUE",U$5:U$71,"&lt;"&amp;U110)+1),Paramètres!$B$3:$C$56,2,FALSE)*Paramètres!$N$11))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LIGUE")),"",COUNTIFS($D$5:$D$71,"&lt;&gt;"&amp;"",$D$5:$D$71,"&lt;&gt;"&amp;"NL",$D$5:$D$71,"&lt;&gt;"&amp;"HORS LIGUE",W$5:W$71,"&lt;"&amp;W110)+1),Paramètres!$B$3:$C$56,2,FALSE)*Paramètres!$N$12))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LIGUE")),"",COUNTIFS($D$5:$D$71,"&lt;&gt;"&amp;"",$D$5:$D$71,"&lt;&gt;"&amp;"NL",$D$5:$D$71,"&lt;&gt;"&amp;"HORS LIGUE",Y$5:Y$71,"&lt;"&amp;Y110)+1),Paramètres!$B$3:$C$56,2,FALSE)*Paramètres!$N$13))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LIGUE")),"",COUNTIFS($D$5:$D$71,"&lt;&gt;"&amp;"",$D$5:$D$71,"&lt;&gt;"&amp;"NL",$D$5:$D$71,"&lt;&gt;"&amp;"HORS LIGUE",AA$5:AA$71,"&lt;"&amp;AA110)+1),Paramètres!$B$3:$C$56,2,FALSE)*Paramètres!$N$14))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LIGUE")),"",COUNTIFS($D$5:$D$71,"&lt;&gt;"&amp;"",$D$5:$D$71,"&lt;&gt;"&amp;"NL",$D$5:$D$71,"&lt;&gt;"&amp;"HORS LIGUE",AC$5:AC$71,"&lt;"&amp;AC110)+1),Paramètres!$B$3:$C$56,2,FALSE)*Paramètres!$N$15))</f>
        <v>0</v>
      </c>
      <c r="AE110" s="110"/>
      <c r="AF110" s="110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LIGUE")),"",COUNTIFS($D$5:$D$71,"&lt;&gt;"&amp;"",$D$5:$D$71,"&lt;&gt;"&amp;"NL",$D$5:$D$71,"&lt;&gt;"&amp;"HORS LIGUE",AE$5:AE$71,"&lt;"&amp;AE110)+1),Paramètres!$B$3:$C$56,2,FALSE)*Paramètres!$N$16))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LIGUE")),"",COUNTIFS($D$5:$D$71,"&lt;&gt;"&amp;"",$D$5:$D$71,"&lt;&gt;"&amp;"NL",$D$5:$D$71,"&lt;&gt;"&amp;"HORS LIGUE",AG$5:AG$71,"&lt;"&amp;AG110)+1),Paramètres!$B$3:$C$56,2,FALSE)*Paramètres!$N$17))</f>
        <v>0</v>
      </c>
      <c r="AI110" s="40">
        <f t="shared" si="102"/>
        <v>0</v>
      </c>
      <c r="AJ110" s="3" t="str">
        <f t="shared" si="103"/>
        <v/>
      </c>
      <c r="AK110" s="5">
        <f t="shared" si="104"/>
        <v>0</v>
      </c>
      <c r="AL110" s="41">
        <f t="shared" si="109"/>
        <v>0</v>
      </c>
      <c r="AM110" s="33" t="str">
        <f t="shared" si="105"/>
        <v/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LIGUE")),"",COUNTIFS($D$5:$D$71,"&lt;&gt;"&amp;"",$D$5:$D$71,"&lt;&gt;"&amp;"NL",$D$5:$D$71,"&lt;&gt;"&amp;"HORS LIGUE",E$5:E$71,"&lt;"&amp;E111)+1),Paramètres!$B$3:$C$56,2,FALSE)*Paramètres!$N$3))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LIGUE")),"",COUNTIFS($D$5:$D$71,"&lt;&gt;"&amp;"",$D$5:$D$71,"&lt;&gt;"&amp;"NL",$D$5:$D$71,"&lt;&gt;"&amp;"HORS LIGUE",G$5:G$71,"&lt;"&amp;G111)+1),Paramètres!$B$3:$C$56,2,FALSE)*Paramètres!$N$4))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LIGUE")),"",COUNTIFS($D$5:$D$71,"&lt;&gt;"&amp;"",$D$5:$D$71,"&lt;&gt;"&amp;"NL",$D$5:$D$71,"&lt;&gt;"&amp;"HORS LIGUE",I$5:I$71,"&lt;"&amp;I111)+1),Paramètres!$B$3:$C$56,2,FALSE)*Paramètres!$N$5))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LIGUE")),"",COUNTIFS($D$5:$D$71,"&lt;&gt;"&amp;"",$D$5:$D$71,"&lt;&gt;"&amp;"NL",$D$5:$D$71,"&lt;&gt;"&amp;"HORS LIGUE",K$5:K$71,"&lt;"&amp;K111)+1),Paramètres!$B$3:$C$56,2,FALSE)*Paramètres!$N$6))</f>
        <v>0</v>
      </c>
      <c r="M111" s="89"/>
      <c r="N111" s="88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LIGUE")),"",COUNTIFS($D$5:$D$71,"&lt;&gt;"&amp;"",$D$5:$D$71,"&lt;&gt;"&amp;"NL",$D$5:$D$71,"&lt;&gt;"&amp;"HORS LIGUE",M$5:M$71,"&lt;"&amp;M111)+1),Paramètres!$B$3:$C$56,2,FALSE)*Paramètres!$N$7))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LIGUE")),"",COUNTIFS($D$5:$D$71,"&lt;&gt;"&amp;"",$D$5:$D$71,"&lt;&gt;"&amp;"NL",$D$5:$D$71,"&lt;&gt;"&amp;"HORS LIGUE",O$5:O$71,"&lt;"&amp;O111)+1),Paramètres!$B$3:$C$56,2,FALSE)*Paramètres!$N$8))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LIGUE")),"",COUNTIFS($D$5:$D$71,"&lt;&gt;"&amp;"",$D$5:$D$71,"&lt;&gt;"&amp;"NL",$D$5:$D$71,"&lt;&gt;"&amp;"HORS LIGUE",Q$5:Q$71,"&lt;"&amp;Q111)+1),Paramètres!$B$3:$C$56,2,FALSE)*Paramètres!$N$9))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LIGUE")),"",COUNTIFS($D$5:$D$71,"&lt;&gt;"&amp;"",$D$5:$D$71,"&lt;&gt;"&amp;"NL",$D$5:$D$71,"&lt;&gt;"&amp;"HORS LIGUE",S$5:S$71,"&lt;"&amp;S111)+1),Paramètres!$B$3:$C$56,2,FALSE)*Paramètres!$N$10))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LIGUE")),"",COUNTIFS($D$5:$D$71,"&lt;&gt;"&amp;"",$D$5:$D$71,"&lt;&gt;"&amp;"NL",$D$5:$D$71,"&lt;&gt;"&amp;"HORS LIGUE",U$5:U$71,"&lt;"&amp;U111)+1),Paramètres!$B$3:$C$56,2,FALSE)*Paramètres!$N$11))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LIGUE")),"",COUNTIFS($D$5:$D$71,"&lt;&gt;"&amp;"",$D$5:$D$71,"&lt;&gt;"&amp;"NL",$D$5:$D$71,"&lt;&gt;"&amp;"HORS LIGUE",W$5:W$71,"&lt;"&amp;W111)+1),Paramètres!$B$3:$C$56,2,FALSE)*Paramètres!$N$12))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LIGUE")),"",COUNTIFS($D$5:$D$71,"&lt;&gt;"&amp;"",$D$5:$D$71,"&lt;&gt;"&amp;"NL",$D$5:$D$71,"&lt;&gt;"&amp;"HORS LIGUE",Y$5:Y$71,"&lt;"&amp;Y111)+1),Paramètres!$B$3:$C$56,2,FALSE)*Paramètres!$N$13))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LIGUE")),"",COUNTIFS($D$5:$D$71,"&lt;&gt;"&amp;"",$D$5:$D$71,"&lt;&gt;"&amp;"NL",$D$5:$D$71,"&lt;&gt;"&amp;"HORS LIGUE",AA$5:AA$71,"&lt;"&amp;AA111)+1),Paramètres!$B$3:$C$56,2,FALSE)*Paramètres!$N$14))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LIGUE")),"",COUNTIFS($D$5:$D$71,"&lt;&gt;"&amp;"",$D$5:$D$71,"&lt;&gt;"&amp;"NL",$D$5:$D$71,"&lt;&gt;"&amp;"HORS LIGUE",AC$5:AC$71,"&lt;"&amp;AC111)+1),Paramètres!$B$3:$C$56,2,FALSE)*Paramètres!$N$15))</f>
        <v>0</v>
      </c>
      <c r="AE111" s="110"/>
      <c r="AF111" s="110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LIGUE")),"",COUNTIFS($D$5:$D$71,"&lt;&gt;"&amp;"",$D$5:$D$71,"&lt;&gt;"&amp;"NL",$D$5:$D$71,"&lt;&gt;"&amp;"HORS LIGUE",AE$5:AE$71,"&lt;"&amp;AE111)+1),Paramètres!$B$3:$C$56,2,FALSE)*Paramètres!$N$16))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LIGUE")),"",COUNTIFS($D$5:$D$71,"&lt;&gt;"&amp;"",$D$5:$D$71,"&lt;&gt;"&amp;"NL",$D$5:$D$71,"&lt;&gt;"&amp;"HORS LIGUE",AG$5:AG$71,"&lt;"&amp;AG111)+1),Paramètres!$B$3:$C$56,2,FALSE)*Paramètres!$N$17))</f>
        <v>0</v>
      </c>
      <c r="AI111" s="40">
        <f t="shared" si="102"/>
        <v>0</v>
      </c>
      <c r="AJ111" s="3" t="str">
        <f t="shared" si="103"/>
        <v/>
      </c>
      <c r="AK111" s="5">
        <f t="shared" si="104"/>
        <v>0</v>
      </c>
      <c r="AL111" s="41">
        <f t="shared" si="109"/>
        <v>0</v>
      </c>
      <c r="AM111" s="33" t="str">
        <f t="shared" si="105"/>
        <v/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LIGUE")),"",COUNTIFS($D$5:$D$71,"&lt;&gt;"&amp;"",$D$5:$D$71,"&lt;&gt;"&amp;"NL",$D$5:$D$71,"&lt;&gt;"&amp;"HORS LIGUE",E$5:E$71,"&lt;"&amp;E112)+1),Paramètres!$B$3:$C$56,2,FALSE)*Paramètres!$N$3))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LIGUE")),"",COUNTIFS($D$5:$D$71,"&lt;&gt;"&amp;"",$D$5:$D$71,"&lt;&gt;"&amp;"NL",$D$5:$D$71,"&lt;&gt;"&amp;"HORS LIGUE",G$5:G$71,"&lt;"&amp;G112)+1),Paramètres!$B$3:$C$56,2,FALSE)*Paramètres!$N$4))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LIGUE")),"",COUNTIFS($D$5:$D$71,"&lt;&gt;"&amp;"",$D$5:$D$71,"&lt;&gt;"&amp;"NL",$D$5:$D$71,"&lt;&gt;"&amp;"HORS LIGUE",I$5:I$71,"&lt;"&amp;I112)+1),Paramètres!$B$3:$C$56,2,FALSE)*Paramètres!$N$5))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LIGUE")),"",COUNTIFS($D$5:$D$71,"&lt;&gt;"&amp;"",$D$5:$D$71,"&lt;&gt;"&amp;"NL",$D$5:$D$71,"&lt;&gt;"&amp;"HORS LIGUE",K$5:K$71,"&lt;"&amp;K112)+1),Paramètres!$B$3:$C$56,2,FALSE)*Paramètres!$N$6))</f>
        <v>0</v>
      </c>
      <c r="M112" s="89"/>
      <c r="N112" s="88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LIGUE")),"",COUNTIFS($D$5:$D$71,"&lt;&gt;"&amp;"",$D$5:$D$71,"&lt;&gt;"&amp;"NL",$D$5:$D$71,"&lt;&gt;"&amp;"HORS LIGUE",M$5:M$71,"&lt;"&amp;M112)+1),Paramètres!$B$3:$C$56,2,FALSE)*Paramètres!$N$7))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LIGUE")),"",COUNTIFS($D$5:$D$71,"&lt;&gt;"&amp;"",$D$5:$D$71,"&lt;&gt;"&amp;"NL",$D$5:$D$71,"&lt;&gt;"&amp;"HORS LIGUE",O$5:O$71,"&lt;"&amp;O112)+1),Paramètres!$B$3:$C$56,2,FALSE)*Paramètres!$N$8))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LIGUE")),"",COUNTIFS($D$5:$D$71,"&lt;&gt;"&amp;"",$D$5:$D$71,"&lt;&gt;"&amp;"NL",$D$5:$D$71,"&lt;&gt;"&amp;"HORS LIGUE",Q$5:Q$71,"&lt;"&amp;Q112)+1),Paramètres!$B$3:$C$56,2,FALSE)*Paramètres!$N$9))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LIGUE")),"",COUNTIFS($D$5:$D$71,"&lt;&gt;"&amp;"",$D$5:$D$71,"&lt;&gt;"&amp;"NL",$D$5:$D$71,"&lt;&gt;"&amp;"HORS LIGUE",S$5:S$71,"&lt;"&amp;S112)+1),Paramètres!$B$3:$C$56,2,FALSE)*Paramètres!$N$10))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LIGUE")),"",COUNTIFS($D$5:$D$71,"&lt;&gt;"&amp;"",$D$5:$D$71,"&lt;&gt;"&amp;"NL",$D$5:$D$71,"&lt;&gt;"&amp;"HORS LIGUE",U$5:U$71,"&lt;"&amp;U112)+1),Paramètres!$B$3:$C$56,2,FALSE)*Paramètres!$N$11))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LIGUE")),"",COUNTIFS($D$5:$D$71,"&lt;&gt;"&amp;"",$D$5:$D$71,"&lt;&gt;"&amp;"NL",$D$5:$D$71,"&lt;&gt;"&amp;"HORS LIGUE",W$5:W$71,"&lt;"&amp;W112)+1),Paramètres!$B$3:$C$56,2,FALSE)*Paramètres!$N$12))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LIGUE")),"",COUNTIFS($D$5:$D$71,"&lt;&gt;"&amp;"",$D$5:$D$71,"&lt;&gt;"&amp;"NL",$D$5:$D$71,"&lt;&gt;"&amp;"HORS LIGUE",Y$5:Y$71,"&lt;"&amp;Y112)+1),Paramètres!$B$3:$C$56,2,FALSE)*Paramètres!$N$13))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LIGUE")),"",COUNTIFS($D$5:$D$71,"&lt;&gt;"&amp;"",$D$5:$D$71,"&lt;&gt;"&amp;"NL",$D$5:$D$71,"&lt;&gt;"&amp;"HORS LIGUE",AA$5:AA$71,"&lt;"&amp;AA112)+1),Paramètres!$B$3:$C$56,2,FALSE)*Paramètres!$N$14))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LIGUE")),"",COUNTIFS($D$5:$D$71,"&lt;&gt;"&amp;"",$D$5:$D$71,"&lt;&gt;"&amp;"NL",$D$5:$D$71,"&lt;&gt;"&amp;"HORS LIGUE",AC$5:AC$71,"&lt;"&amp;AC112)+1),Paramètres!$B$3:$C$56,2,FALSE)*Paramètres!$N$15))</f>
        <v>0</v>
      </c>
      <c r="AE112" s="110"/>
      <c r="AF112" s="110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LIGUE")),"",COUNTIFS($D$5:$D$71,"&lt;&gt;"&amp;"",$D$5:$D$71,"&lt;&gt;"&amp;"NL",$D$5:$D$71,"&lt;&gt;"&amp;"HORS LIGUE",AE$5:AE$71,"&lt;"&amp;AE112)+1),Paramètres!$B$3:$C$56,2,FALSE)*Paramètres!$N$16))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LIGUE")),"",COUNTIFS($D$5:$D$71,"&lt;&gt;"&amp;"",$D$5:$D$71,"&lt;&gt;"&amp;"NL",$D$5:$D$71,"&lt;&gt;"&amp;"HORS LIGUE",AG$5:AG$71,"&lt;"&amp;AG112)+1),Paramètres!$B$3:$C$56,2,FALSE)*Paramètres!$N$17))</f>
        <v>0</v>
      </c>
      <c r="AI112" s="40">
        <f t="shared" si="102"/>
        <v>0</v>
      </c>
      <c r="AJ112" s="3" t="str">
        <f t="shared" si="103"/>
        <v/>
      </c>
      <c r="AK112" s="5">
        <f t="shared" si="104"/>
        <v>0</v>
      </c>
      <c r="AL112" s="41">
        <f t="shared" si="109"/>
        <v>0</v>
      </c>
      <c r="AM112" s="33" t="str">
        <f t="shared" si="105"/>
        <v/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LIGUE")),"",COUNTIFS($D$5:$D$71,"&lt;&gt;"&amp;"",$D$5:$D$71,"&lt;&gt;"&amp;"NL",$D$5:$D$71,"&lt;&gt;"&amp;"HORS LIGUE",E$5:E$71,"&lt;"&amp;E113)+1),Paramètres!$B$3:$C$56,2,FALSE)*Paramètres!$N$3))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LIGUE")),"",COUNTIFS($D$5:$D$71,"&lt;&gt;"&amp;"",$D$5:$D$71,"&lt;&gt;"&amp;"NL",$D$5:$D$71,"&lt;&gt;"&amp;"HORS LIGUE",G$5:G$71,"&lt;"&amp;G113)+1),Paramètres!$B$3:$C$56,2,FALSE)*Paramètres!$N$4))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LIGUE")),"",COUNTIFS($D$5:$D$71,"&lt;&gt;"&amp;"",$D$5:$D$71,"&lt;&gt;"&amp;"NL",$D$5:$D$71,"&lt;&gt;"&amp;"HORS LIGUE",I$5:I$71,"&lt;"&amp;I113)+1),Paramètres!$B$3:$C$56,2,FALSE)*Paramètres!$N$5))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LIGUE")),"",COUNTIFS($D$5:$D$71,"&lt;&gt;"&amp;"",$D$5:$D$71,"&lt;&gt;"&amp;"NL",$D$5:$D$71,"&lt;&gt;"&amp;"HORS LIGUE",K$5:K$71,"&lt;"&amp;K113)+1),Paramètres!$B$3:$C$56,2,FALSE)*Paramètres!$N$6))</f>
        <v>0</v>
      </c>
      <c r="M113" s="89"/>
      <c r="N113" s="88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LIGUE")),"",COUNTIFS($D$5:$D$71,"&lt;&gt;"&amp;"",$D$5:$D$71,"&lt;&gt;"&amp;"NL",$D$5:$D$71,"&lt;&gt;"&amp;"HORS LIGUE",M$5:M$71,"&lt;"&amp;M113)+1),Paramètres!$B$3:$C$56,2,FALSE)*Paramètres!$N$7))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LIGUE")),"",COUNTIFS($D$5:$D$71,"&lt;&gt;"&amp;"",$D$5:$D$71,"&lt;&gt;"&amp;"NL",$D$5:$D$71,"&lt;&gt;"&amp;"HORS LIGUE",O$5:O$71,"&lt;"&amp;O113)+1),Paramètres!$B$3:$C$56,2,FALSE)*Paramètres!$N$8))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LIGUE")),"",COUNTIFS($D$5:$D$71,"&lt;&gt;"&amp;"",$D$5:$D$71,"&lt;&gt;"&amp;"NL",$D$5:$D$71,"&lt;&gt;"&amp;"HORS LIGUE",Q$5:Q$71,"&lt;"&amp;Q113)+1),Paramètres!$B$3:$C$56,2,FALSE)*Paramètres!$N$9))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LIGUE")),"",COUNTIFS($D$5:$D$71,"&lt;&gt;"&amp;"",$D$5:$D$71,"&lt;&gt;"&amp;"NL",$D$5:$D$71,"&lt;&gt;"&amp;"HORS LIGUE",S$5:S$71,"&lt;"&amp;S113)+1),Paramètres!$B$3:$C$56,2,FALSE)*Paramètres!$N$10))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LIGUE")),"",COUNTIFS($D$5:$D$71,"&lt;&gt;"&amp;"",$D$5:$D$71,"&lt;&gt;"&amp;"NL",$D$5:$D$71,"&lt;&gt;"&amp;"HORS LIGUE",U$5:U$71,"&lt;"&amp;U113)+1),Paramètres!$B$3:$C$56,2,FALSE)*Paramètres!$N$11))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LIGUE")),"",COUNTIFS($D$5:$D$71,"&lt;&gt;"&amp;"",$D$5:$D$71,"&lt;&gt;"&amp;"NL",$D$5:$D$71,"&lt;&gt;"&amp;"HORS LIGUE",W$5:W$71,"&lt;"&amp;W113)+1),Paramètres!$B$3:$C$56,2,FALSE)*Paramètres!$N$12))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LIGUE")),"",COUNTIFS($D$5:$D$71,"&lt;&gt;"&amp;"",$D$5:$D$71,"&lt;&gt;"&amp;"NL",$D$5:$D$71,"&lt;&gt;"&amp;"HORS LIGUE",Y$5:Y$71,"&lt;"&amp;Y113)+1),Paramètres!$B$3:$C$56,2,FALSE)*Paramètres!$N$13))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LIGUE")),"",COUNTIFS($D$5:$D$71,"&lt;&gt;"&amp;"",$D$5:$D$71,"&lt;&gt;"&amp;"NL",$D$5:$D$71,"&lt;&gt;"&amp;"HORS LIGUE",AA$5:AA$71,"&lt;"&amp;AA113)+1),Paramètres!$B$3:$C$56,2,FALSE)*Paramètres!$N$14))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LIGUE")),"",COUNTIFS($D$5:$D$71,"&lt;&gt;"&amp;"",$D$5:$D$71,"&lt;&gt;"&amp;"NL",$D$5:$D$71,"&lt;&gt;"&amp;"HORS LIGUE",AC$5:AC$71,"&lt;"&amp;AC113)+1),Paramètres!$B$3:$C$56,2,FALSE)*Paramètres!$N$15))</f>
        <v>0</v>
      </c>
      <c r="AE113" s="110"/>
      <c r="AF113" s="110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LIGUE")),"",COUNTIFS($D$5:$D$71,"&lt;&gt;"&amp;"",$D$5:$D$71,"&lt;&gt;"&amp;"NL",$D$5:$D$71,"&lt;&gt;"&amp;"HORS LIGUE",AE$5:AE$71,"&lt;"&amp;AE113)+1),Paramètres!$B$3:$C$56,2,FALSE)*Paramètres!$N$16))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LIGUE")),"",COUNTIFS($D$5:$D$71,"&lt;&gt;"&amp;"",$D$5:$D$71,"&lt;&gt;"&amp;"NL",$D$5:$D$71,"&lt;&gt;"&amp;"HORS LIGUE",AG$5:AG$71,"&lt;"&amp;AG113)+1),Paramètres!$B$3:$C$56,2,FALSE)*Paramètres!$N$17))</f>
        <v>0</v>
      </c>
      <c r="AI113" s="40">
        <f t="shared" si="102"/>
        <v>0</v>
      </c>
      <c r="AJ113" s="3" t="str">
        <f t="shared" si="103"/>
        <v/>
      </c>
      <c r="AK113" s="5">
        <f t="shared" si="104"/>
        <v>0</v>
      </c>
      <c r="AL113" s="41">
        <f t="shared" si="109"/>
        <v>0</v>
      </c>
      <c r="AM113" s="33" t="str">
        <f t="shared" si="105"/>
        <v/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LIGUE")),"",COUNTIFS($D$5:$D$71,"&lt;&gt;"&amp;"",$D$5:$D$71,"&lt;&gt;"&amp;"NL",$D$5:$D$71,"&lt;&gt;"&amp;"HORS LIGUE",E$5:E$71,"&lt;"&amp;E114)+1),Paramètres!$B$3:$C$56,2,FALSE)*Paramètres!$N$3))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LIGUE")),"",COUNTIFS($D$5:$D$71,"&lt;&gt;"&amp;"",$D$5:$D$71,"&lt;&gt;"&amp;"NL",$D$5:$D$71,"&lt;&gt;"&amp;"HORS LIGUE",G$5:G$71,"&lt;"&amp;G114)+1),Paramètres!$B$3:$C$56,2,FALSE)*Paramètres!$N$4))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LIGUE")),"",COUNTIFS($D$5:$D$71,"&lt;&gt;"&amp;"",$D$5:$D$71,"&lt;&gt;"&amp;"NL",$D$5:$D$71,"&lt;&gt;"&amp;"HORS LIGUE",I$5:I$71,"&lt;"&amp;I114)+1),Paramètres!$B$3:$C$56,2,FALSE)*Paramètres!$N$5))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LIGUE")),"",COUNTIFS($D$5:$D$71,"&lt;&gt;"&amp;"",$D$5:$D$71,"&lt;&gt;"&amp;"NL",$D$5:$D$71,"&lt;&gt;"&amp;"HORS LIGUE",K$5:K$71,"&lt;"&amp;K114)+1),Paramètres!$B$3:$C$56,2,FALSE)*Paramètres!$N$6))</f>
        <v>0</v>
      </c>
      <c r="M114" s="89"/>
      <c r="N114" s="88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LIGUE")),"",COUNTIFS($D$5:$D$71,"&lt;&gt;"&amp;"",$D$5:$D$71,"&lt;&gt;"&amp;"NL",$D$5:$D$71,"&lt;&gt;"&amp;"HORS LIGUE",M$5:M$71,"&lt;"&amp;M114)+1),Paramètres!$B$3:$C$56,2,FALSE)*Paramètres!$N$7))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LIGUE")),"",COUNTIFS($D$5:$D$71,"&lt;&gt;"&amp;"",$D$5:$D$71,"&lt;&gt;"&amp;"NL",$D$5:$D$71,"&lt;&gt;"&amp;"HORS LIGUE",O$5:O$71,"&lt;"&amp;O114)+1),Paramètres!$B$3:$C$56,2,FALSE)*Paramètres!$N$8))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LIGUE")),"",COUNTIFS($D$5:$D$71,"&lt;&gt;"&amp;"",$D$5:$D$71,"&lt;&gt;"&amp;"NL",$D$5:$D$71,"&lt;&gt;"&amp;"HORS LIGUE",Q$5:Q$71,"&lt;"&amp;Q114)+1),Paramètres!$B$3:$C$56,2,FALSE)*Paramètres!$N$9))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LIGUE")),"",COUNTIFS($D$5:$D$71,"&lt;&gt;"&amp;"",$D$5:$D$71,"&lt;&gt;"&amp;"NL",$D$5:$D$71,"&lt;&gt;"&amp;"HORS LIGUE",S$5:S$71,"&lt;"&amp;S114)+1),Paramètres!$B$3:$C$56,2,FALSE)*Paramètres!$N$10))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LIGUE")),"",COUNTIFS($D$5:$D$71,"&lt;&gt;"&amp;"",$D$5:$D$71,"&lt;&gt;"&amp;"NL",$D$5:$D$71,"&lt;&gt;"&amp;"HORS LIGUE",U$5:U$71,"&lt;"&amp;U114)+1),Paramètres!$B$3:$C$56,2,FALSE)*Paramètres!$N$11))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LIGUE")),"",COUNTIFS($D$5:$D$71,"&lt;&gt;"&amp;"",$D$5:$D$71,"&lt;&gt;"&amp;"NL",$D$5:$D$71,"&lt;&gt;"&amp;"HORS LIGUE",W$5:W$71,"&lt;"&amp;W114)+1),Paramètres!$B$3:$C$56,2,FALSE)*Paramètres!$N$12))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LIGUE")),"",COUNTIFS($D$5:$D$71,"&lt;&gt;"&amp;"",$D$5:$D$71,"&lt;&gt;"&amp;"NL",$D$5:$D$71,"&lt;&gt;"&amp;"HORS LIGUE",Y$5:Y$71,"&lt;"&amp;Y114)+1),Paramètres!$B$3:$C$56,2,FALSE)*Paramètres!$N$13))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LIGUE")),"",COUNTIFS($D$5:$D$71,"&lt;&gt;"&amp;"",$D$5:$D$71,"&lt;&gt;"&amp;"NL",$D$5:$D$71,"&lt;&gt;"&amp;"HORS LIGUE",AA$5:AA$71,"&lt;"&amp;AA114)+1),Paramètres!$B$3:$C$56,2,FALSE)*Paramètres!$N$14))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LIGUE")),"",COUNTIFS($D$5:$D$71,"&lt;&gt;"&amp;"",$D$5:$D$71,"&lt;&gt;"&amp;"NL",$D$5:$D$71,"&lt;&gt;"&amp;"HORS LIGUE",AC$5:AC$71,"&lt;"&amp;AC114)+1),Paramètres!$B$3:$C$56,2,FALSE)*Paramètres!$N$15))</f>
        <v>0</v>
      </c>
      <c r="AE114" s="110"/>
      <c r="AF114" s="110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LIGUE")),"",COUNTIFS($D$5:$D$71,"&lt;&gt;"&amp;"",$D$5:$D$71,"&lt;&gt;"&amp;"NL",$D$5:$D$71,"&lt;&gt;"&amp;"HORS LIGUE",AE$5:AE$71,"&lt;"&amp;AE114)+1),Paramètres!$B$3:$C$56,2,FALSE)*Paramètres!$N$16))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LIGUE")),"",COUNTIFS($D$5:$D$71,"&lt;&gt;"&amp;"",$D$5:$D$71,"&lt;&gt;"&amp;"NL",$D$5:$D$71,"&lt;&gt;"&amp;"HORS LIGUE",AG$5:AG$71,"&lt;"&amp;AG114)+1),Paramètres!$B$3:$C$56,2,FALSE)*Paramètres!$N$17))</f>
        <v>0</v>
      </c>
      <c r="AI114" s="40">
        <f t="shared" si="102"/>
        <v>0</v>
      </c>
      <c r="AJ114" s="3" t="str">
        <f t="shared" si="103"/>
        <v/>
      </c>
      <c r="AK114" s="5">
        <f t="shared" si="104"/>
        <v>0</v>
      </c>
      <c r="AL114" s="41">
        <f t="shared" si="109"/>
        <v>0</v>
      </c>
      <c r="AM114" s="33" t="str">
        <f t="shared" si="105"/>
        <v/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LIGUE")),"",COUNTIFS($D$5:$D$71,"&lt;&gt;"&amp;"",$D$5:$D$71,"&lt;&gt;"&amp;"NL",$D$5:$D$71,"&lt;&gt;"&amp;"HORS LIGUE",E$5:E$71,"&lt;"&amp;E115)+1),Paramètres!$B$3:$C$56,2,FALSE)*Paramètres!$N$3))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LIGUE")),"",COUNTIFS($D$5:$D$71,"&lt;&gt;"&amp;"",$D$5:$D$71,"&lt;&gt;"&amp;"NL",$D$5:$D$71,"&lt;&gt;"&amp;"HORS LIGUE",G$5:G$71,"&lt;"&amp;G115)+1),Paramètres!$B$3:$C$56,2,FALSE)*Paramètres!$N$4))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LIGUE")),"",COUNTIFS($D$5:$D$71,"&lt;&gt;"&amp;"",$D$5:$D$71,"&lt;&gt;"&amp;"NL",$D$5:$D$71,"&lt;&gt;"&amp;"HORS LIGUE",I$5:I$71,"&lt;"&amp;I115)+1),Paramètres!$B$3:$C$56,2,FALSE)*Paramètres!$N$5))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LIGUE")),"",COUNTIFS($D$5:$D$71,"&lt;&gt;"&amp;"",$D$5:$D$71,"&lt;&gt;"&amp;"NL",$D$5:$D$71,"&lt;&gt;"&amp;"HORS LIGUE",K$5:K$71,"&lt;"&amp;K115)+1),Paramètres!$B$3:$C$56,2,FALSE)*Paramètres!$N$6))</f>
        <v>0</v>
      </c>
      <c r="M115" s="89"/>
      <c r="N115" s="88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LIGUE")),"",COUNTIFS($D$5:$D$71,"&lt;&gt;"&amp;"",$D$5:$D$71,"&lt;&gt;"&amp;"NL",$D$5:$D$71,"&lt;&gt;"&amp;"HORS LIGUE",M$5:M$71,"&lt;"&amp;M115)+1),Paramètres!$B$3:$C$56,2,FALSE)*Paramètres!$N$7))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LIGUE")),"",COUNTIFS($D$5:$D$71,"&lt;&gt;"&amp;"",$D$5:$D$71,"&lt;&gt;"&amp;"NL",$D$5:$D$71,"&lt;&gt;"&amp;"HORS LIGUE",O$5:O$71,"&lt;"&amp;O115)+1),Paramètres!$B$3:$C$56,2,FALSE)*Paramètres!$N$8))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LIGUE")),"",COUNTIFS($D$5:$D$71,"&lt;&gt;"&amp;"",$D$5:$D$71,"&lt;&gt;"&amp;"NL",$D$5:$D$71,"&lt;&gt;"&amp;"HORS LIGUE",Q$5:Q$71,"&lt;"&amp;Q115)+1),Paramètres!$B$3:$C$56,2,FALSE)*Paramètres!$N$9))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LIGUE")),"",COUNTIFS($D$5:$D$71,"&lt;&gt;"&amp;"",$D$5:$D$71,"&lt;&gt;"&amp;"NL",$D$5:$D$71,"&lt;&gt;"&amp;"HORS LIGUE",S$5:S$71,"&lt;"&amp;S115)+1),Paramètres!$B$3:$C$56,2,FALSE)*Paramètres!$N$10))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LIGUE")),"",COUNTIFS($D$5:$D$71,"&lt;&gt;"&amp;"",$D$5:$D$71,"&lt;&gt;"&amp;"NL",$D$5:$D$71,"&lt;&gt;"&amp;"HORS LIGUE",U$5:U$71,"&lt;"&amp;U115)+1),Paramètres!$B$3:$C$56,2,FALSE)*Paramètres!$N$11))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LIGUE")),"",COUNTIFS($D$5:$D$71,"&lt;&gt;"&amp;"",$D$5:$D$71,"&lt;&gt;"&amp;"NL",$D$5:$D$71,"&lt;&gt;"&amp;"HORS LIGUE",W$5:W$71,"&lt;"&amp;W115)+1),Paramètres!$B$3:$C$56,2,FALSE)*Paramètres!$N$12))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LIGUE")),"",COUNTIFS($D$5:$D$71,"&lt;&gt;"&amp;"",$D$5:$D$71,"&lt;&gt;"&amp;"NL",$D$5:$D$71,"&lt;&gt;"&amp;"HORS LIGUE",Y$5:Y$71,"&lt;"&amp;Y115)+1),Paramètres!$B$3:$C$56,2,FALSE)*Paramètres!$N$13))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LIGUE")),"",COUNTIFS($D$5:$D$71,"&lt;&gt;"&amp;"",$D$5:$D$71,"&lt;&gt;"&amp;"NL",$D$5:$D$71,"&lt;&gt;"&amp;"HORS LIGUE",AA$5:AA$71,"&lt;"&amp;AA115)+1),Paramètres!$B$3:$C$56,2,FALSE)*Paramètres!$N$14))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LIGUE")),"",COUNTIFS($D$5:$D$71,"&lt;&gt;"&amp;"",$D$5:$D$71,"&lt;&gt;"&amp;"NL",$D$5:$D$71,"&lt;&gt;"&amp;"HORS LIGUE",AC$5:AC$71,"&lt;"&amp;AC115)+1),Paramètres!$B$3:$C$56,2,FALSE)*Paramètres!$N$15))</f>
        <v>0</v>
      </c>
      <c r="AE115" s="110"/>
      <c r="AF115" s="110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LIGUE")),"",COUNTIFS($D$5:$D$71,"&lt;&gt;"&amp;"",$D$5:$D$71,"&lt;&gt;"&amp;"NL",$D$5:$D$71,"&lt;&gt;"&amp;"HORS LIGUE",AE$5:AE$71,"&lt;"&amp;AE115)+1),Paramètres!$B$3:$C$56,2,FALSE)*Paramètres!$N$16))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LIGUE")),"",COUNTIFS($D$5:$D$71,"&lt;&gt;"&amp;"",$D$5:$D$71,"&lt;&gt;"&amp;"NL",$D$5:$D$71,"&lt;&gt;"&amp;"HORS LIGUE",AG$5:AG$71,"&lt;"&amp;AG115)+1),Paramètres!$B$3:$C$56,2,FALSE)*Paramètres!$N$17))</f>
        <v>0</v>
      </c>
      <c r="AI115" s="40">
        <f t="shared" si="102"/>
        <v>0</v>
      </c>
      <c r="AJ115" s="3" t="str">
        <f t="shared" si="103"/>
        <v/>
      </c>
      <c r="AK115" s="5">
        <f t="shared" si="104"/>
        <v>0</v>
      </c>
      <c r="AL115" s="41">
        <f t="shared" si="109"/>
        <v>0</v>
      </c>
      <c r="AM115" s="33" t="str">
        <f t="shared" si="105"/>
        <v/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LIGUE")),"",COUNTIFS($D$5:$D$71,"&lt;&gt;"&amp;"",$D$5:$D$71,"&lt;&gt;"&amp;"NL",$D$5:$D$71,"&lt;&gt;"&amp;"HORS LIGUE",E$5:E$71,"&lt;"&amp;E116)+1),Paramètres!$B$3:$C$56,2,FALSE)*Paramètres!$N$3))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LIGUE")),"",COUNTIFS($D$5:$D$71,"&lt;&gt;"&amp;"",$D$5:$D$71,"&lt;&gt;"&amp;"NL",$D$5:$D$71,"&lt;&gt;"&amp;"HORS LIGUE",G$5:G$71,"&lt;"&amp;G116)+1),Paramètres!$B$3:$C$56,2,FALSE)*Paramètres!$N$4))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LIGUE")),"",COUNTIFS($D$5:$D$71,"&lt;&gt;"&amp;"",$D$5:$D$71,"&lt;&gt;"&amp;"NL",$D$5:$D$71,"&lt;&gt;"&amp;"HORS LIGUE",I$5:I$71,"&lt;"&amp;I116)+1),Paramètres!$B$3:$C$56,2,FALSE)*Paramètres!$N$5))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LIGUE")),"",COUNTIFS($D$5:$D$71,"&lt;&gt;"&amp;"",$D$5:$D$71,"&lt;&gt;"&amp;"NL",$D$5:$D$71,"&lt;&gt;"&amp;"HORS LIGUE",K$5:K$71,"&lt;"&amp;K116)+1),Paramètres!$B$3:$C$56,2,FALSE)*Paramètres!$N$6))</f>
        <v>0</v>
      </c>
      <c r="M116" s="89"/>
      <c r="N116" s="88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LIGUE")),"",COUNTIFS($D$5:$D$71,"&lt;&gt;"&amp;"",$D$5:$D$71,"&lt;&gt;"&amp;"NL",$D$5:$D$71,"&lt;&gt;"&amp;"HORS LIGUE",M$5:M$71,"&lt;"&amp;M116)+1),Paramètres!$B$3:$C$56,2,FALSE)*Paramètres!$N$7))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LIGUE")),"",COUNTIFS($D$5:$D$71,"&lt;&gt;"&amp;"",$D$5:$D$71,"&lt;&gt;"&amp;"NL",$D$5:$D$71,"&lt;&gt;"&amp;"HORS LIGUE",O$5:O$71,"&lt;"&amp;O116)+1),Paramètres!$B$3:$C$56,2,FALSE)*Paramètres!$N$8))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LIGUE")),"",COUNTIFS($D$5:$D$71,"&lt;&gt;"&amp;"",$D$5:$D$71,"&lt;&gt;"&amp;"NL",$D$5:$D$71,"&lt;&gt;"&amp;"HORS LIGUE",Q$5:Q$71,"&lt;"&amp;Q116)+1),Paramètres!$B$3:$C$56,2,FALSE)*Paramètres!$N$9))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LIGUE")),"",COUNTIFS($D$5:$D$71,"&lt;&gt;"&amp;"",$D$5:$D$71,"&lt;&gt;"&amp;"NL",$D$5:$D$71,"&lt;&gt;"&amp;"HORS LIGUE",S$5:S$71,"&lt;"&amp;S116)+1),Paramètres!$B$3:$C$56,2,FALSE)*Paramètres!$N$10))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LIGUE")),"",COUNTIFS($D$5:$D$71,"&lt;&gt;"&amp;"",$D$5:$D$71,"&lt;&gt;"&amp;"NL",$D$5:$D$71,"&lt;&gt;"&amp;"HORS LIGUE",U$5:U$71,"&lt;"&amp;U116)+1),Paramètres!$B$3:$C$56,2,FALSE)*Paramètres!$N$11))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LIGUE")),"",COUNTIFS($D$5:$D$71,"&lt;&gt;"&amp;"",$D$5:$D$71,"&lt;&gt;"&amp;"NL",$D$5:$D$71,"&lt;&gt;"&amp;"HORS LIGUE",W$5:W$71,"&lt;"&amp;W116)+1),Paramètres!$B$3:$C$56,2,FALSE)*Paramètres!$N$12))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LIGUE")),"",COUNTIFS($D$5:$D$71,"&lt;&gt;"&amp;"",$D$5:$D$71,"&lt;&gt;"&amp;"NL",$D$5:$D$71,"&lt;&gt;"&amp;"HORS LIGUE",Y$5:Y$71,"&lt;"&amp;Y116)+1),Paramètres!$B$3:$C$56,2,FALSE)*Paramètres!$N$13))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LIGUE")),"",COUNTIFS($D$5:$D$71,"&lt;&gt;"&amp;"",$D$5:$D$71,"&lt;&gt;"&amp;"NL",$D$5:$D$71,"&lt;&gt;"&amp;"HORS LIGUE",AA$5:AA$71,"&lt;"&amp;AA116)+1),Paramètres!$B$3:$C$56,2,FALSE)*Paramètres!$N$14))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LIGUE")),"",COUNTIFS($D$5:$D$71,"&lt;&gt;"&amp;"",$D$5:$D$71,"&lt;&gt;"&amp;"NL",$D$5:$D$71,"&lt;&gt;"&amp;"HORS LIGUE",AC$5:AC$71,"&lt;"&amp;AC116)+1),Paramètres!$B$3:$C$56,2,FALSE)*Paramètres!$N$15))</f>
        <v>0</v>
      </c>
      <c r="AE116" s="110"/>
      <c r="AF116" s="110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LIGUE")),"",COUNTIFS($D$5:$D$71,"&lt;&gt;"&amp;"",$D$5:$D$71,"&lt;&gt;"&amp;"NL",$D$5:$D$71,"&lt;&gt;"&amp;"HORS LIGUE",AE$5:AE$71,"&lt;"&amp;AE116)+1),Paramètres!$B$3:$C$56,2,FALSE)*Paramètres!$N$16))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LIGUE")),"",COUNTIFS($D$5:$D$71,"&lt;&gt;"&amp;"",$D$5:$D$71,"&lt;&gt;"&amp;"NL",$D$5:$D$71,"&lt;&gt;"&amp;"HORS LIGUE",AG$5:AG$71,"&lt;"&amp;AG116)+1),Paramètres!$B$3:$C$56,2,FALSE)*Paramètres!$N$17))</f>
        <v>0</v>
      </c>
      <c r="AI116" s="40">
        <f t="shared" si="102"/>
        <v>0</v>
      </c>
      <c r="AJ116" s="3" t="str">
        <f t="shared" si="103"/>
        <v/>
      </c>
      <c r="AK116" s="5">
        <f t="shared" si="104"/>
        <v>0</v>
      </c>
      <c r="AL116" s="41">
        <f t="shared" si="109"/>
        <v>0</v>
      </c>
      <c r="AM116" s="33" t="str">
        <f t="shared" si="105"/>
        <v/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LIGUE")),"",COUNTIFS($D$5:$D$71,"&lt;&gt;"&amp;"",$D$5:$D$71,"&lt;&gt;"&amp;"NL",$D$5:$D$71,"&lt;&gt;"&amp;"HORS LIGUE",E$5:E$71,"&lt;"&amp;E117)+1),Paramètres!$B$3:$C$56,2,FALSE)*Paramètres!$N$3))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LIGUE")),"",COUNTIFS($D$5:$D$71,"&lt;&gt;"&amp;"",$D$5:$D$71,"&lt;&gt;"&amp;"NL",$D$5:$D$71,"&lt;&gt;"&amp;"HORS LIGUE",G$5:G$71,"&lt;"&amp;G117)+1),Paramètres!$B$3:$C$56,2,FALSE)*Paramètres!$N$4))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LIGUE")),"",COUNTIFS($D$5:$D$71,"&lt;&gt;"&amp;"",$D$5:$D$71,"&lt;&gt;"&amp;"NL",$D$5:$D$71,"&lt;&gt;"&amp;"HORS LIGUE",I$5:I$71,"&lt;"&amp;I117)+1),Paramètres!$B$3:$C$56,2,FALSE)*Paramètres!$N$5))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LIGUE")),"",COUNTIFS($D$5:$D$71,"&lt;&gt;"&amp;"",$D$5:$D$71,"&lt;&gt;"&amp;"NL",$D$5:$D$71,"&lt;&gt;"&amp;"HORS LIGUE",K$5:K$71,"&lt;"&amp;K117)+1),Paramètres!$B$3:$C$56,2,FALSE)*Paramètres!$N$6))</f>
        <v>0</v>
      </c>
      <c r="M117" s="89"/>
      <c r="N117" s="88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LIGUE")),"",COUNTIFS($D$5:$D$71,"&lt;&gt;"&amp;"",$D$5:$D$71,"&lt;&gt;"&amp;"NL",$D$5:$D$71,"&lt;&gt;"&amp;"HORS LIGUE",M$5:M$71,"&lt;"&amp;M117)+1),Paramètres!$B$3:$C$56,2,FALSE)*Paramètres!$N$7))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LIGUE")),"",COUNTIFS($D$5:$D$71,"&lt;&gt;"&amp;"",$D$5:$D$71,"&lt;&gt;"&amp;"NL",$D$5:$D$71,"&lt;&gt;"&amp;"HORS LIGUE",O$5:O$71,"&lt;"&amp;O117)+1),Paramètres!$B$3:$C$56,2,FALSE)*Paramètres!$N$8))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LIGUE")),"",COUNTIFS($D$5:$D$71,"&lt;&gt;"&amp;"",$D$5:$D$71,"&lt;&gt;"&amp;"NL",$D$5:$D$71,"&lt;&gt;"&amp;"HORS LIGUE",Q$5:Q$71,"&lt;"&amp;Q117)+1),Paramètres!$B$3:$C$56,2,FALSE)*Paramètres!$N$9))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LIGUE")),"",COUNTIFS($D$5:$D$71,"&lt;&gt;"&amp;"",$D$5:$D$71,"&lt;&gt;"&amp;"NL",$D$5:$D$71,"&lt;&gt;"&amp;"HORS LIGUE",S$5:S$71,"&lt;"&amp;S117)+1),Paramètres!$B$3:$C$56,2,FALSE)*Paramètres!$N$10))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LIGUE")),"",COUNTIFS($D$5:$D$71,"&lt;&gt;"&amp;"",$D$5:$D$71,"&lt;&gt;"&amp;"NL",$D$5:$D$71,"&lt;&gt;"&amp;"HORS LIGUE",U$5:U$71,"&lt;"&amp;U117)+1),Paramètres!$B$3:$C$56,2,FALSE)*Paramètres!$N$11))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LIGUE")),"",COUNTIFS($D$5:$D$71,"&lt;&gt;"&amp;"",$D$5:$D$71,"&lt;&gt;"&amp;"NL",$D$5:$D$71,"&lt;&gt;"&amp;"HORS LIGUE",W$5:W$71,"&lt;"&amp;W117)+1),Paramètres!$B$3:$C$56,2,FALSE)*Paramètres!$N$12))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LIGUE")),"",COUNTIFS($D$5:$D$71,"&lt;&gt;"&amp;"",$D$5:$D$71,"&lt;&gt;"&amp;"NL",$D$5:$D$71,"&lt;&gt;"&amp;"HORS LIGUE",Y$5:Y$71,"&lt;"&amp;Y117)+1),Paramètres!$B$3:$C$56,2,FALSE)*Paramètres!$N$13))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LIGUE")),"",COUNTIFS($D$5:$D$71,"&lt;&gt;"&amp;"",$D$5:$D$71,"&lt;&gt;"&amp;"NL",$D$5:$D$71,"&lt;&gt;"&amp;"HORS LIGUE",AA$5:AA$71,"&lt;"&amp;AA117)+1),Paramètres!$B$3:$C$56,2,FALSE)*Paramètres!$N$14))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LIGUE")),"",COUNTIFS($D$5:$D$71,"&lt;&gt;"&amp;"",$D$5:$D$71,"&lt;&gt;"&amp;"NL",$D$5:$D$71,"&lt;&gt;"&amp;"HORS LIGUE",AC$5:AC$71,"&lt;"&amp;AC117)+1),Paramètres!$B$3:$C$56,2,FALSE)*Paramètres!$N$15))</f>
        <v>0</v>
      </c>
      <c r="AE117" s="110"/>
      <c r="AF117" s="110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LIGUE")),"",COUNTIFS($D$5:$D$71,"&lt;&gt;"&amp;"",$D$5:$D$71,"&lt;&gt;"&amp;"NL",$D$5:$D$71,"&lt;&gt;"&amp;"HORS LIGUE",AE$5:AE$71,"&lt;"&amp;AE117)+1),Paramètres!$B$3:$C$56,2,FALSE)*Paramètres!$N$16))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LIGUE")),"",COUNTIFS($D$5:$D$71,"&lt;&gt;"&amp;"",$D$5:$D$71,"&lt;&gt;"&amp;"NL",$D$5:$D$71,"&lt;&gt;"&amp;"HORS LIGUE",AG$5:AG$71,"&lt;"&amp;AG117)+1),Paramètres!$B$3:$C$56,2,FALSE)*Paramètres!$N$17))</f>
        <v>0</v>
      </c>
      <c r="AI117" s="40">
        <f t="shared" si="102"/>
        <v>0</v>
      </c>
      <c r="AJ117" s="3" t="str">
        <f t="shared" si="103"/>
        <v/>
      </c>
      <c r="AK117" s="5">
        <f t="shared" si="104"/>
        <v>0</v>
      </c>
      <c r="AL117" s="41">
        <f t="shared" si="109"/>
        <v>0</v>
      </c>
      <c r="AM117" s="33" t="str">
        <f t="shared" si="105"/>
        <v/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LIGUE")),"",COUNTIFS($D$5:$D$71,"&lt;&gt;"&amp;"",$D$5:$D$71,"&lt;&gt;"&amp;"NL",$D$5:$D$71,"&lt;&gt;"&amp;"HORS LIGUE",E$5:E$71,"&lt;"&amp;E118)+1),Paramètres!$B$3:$C$56,2,FALSE)*Paramètres!$N$3))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LIGUE")),"",COUNTIFS($D$5:$D$71,"&lt;&gt;"&amp;"",$D$5:$D$71,"&lt;&gt;"&amp;"NL",$D$5:$D$71,"&lt;&gt;"&amp;"HORS LIGUE",G$5:G$71,"&lt;"&amp;G118)+1),Paramètres!$B$3:$C$56,2,FALSE)*Paramètres!$N$4))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LIGUE")),"",COUNTIFS($D$5:$D$71,"&lt;&gt;"&amp;"",$D$5:$D$71,"&lt;&gt;"&amp;"NL",$D$5:$D$71,"&lt;&gt;"&amp;"HORS LIGUE",I$5:I$71,"&lt;"&amp;I118)+1),Paramètres!$B$3:$C$56,2,FALSE)*Paramètres!$N$5))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LIGUE")),"",COUNTIFS($D$5:$D$71,"&lt;&gt;"&amp;"",$D$5:$D$71,"&lt;&gt;"&amp;"NL",$D$5:$D$71,"&lt;&gt;"&amp;"HORS LIGUE",K$5:K$71,"&lt;"&amp;K118)+1),Paramètres!$B$3:$C$56,2,FALSE)*Paramètres!$N$6))</f>
        <v>0</v>
      </c>
      <c r="M118" s="89"/>
      <c r="N118" s="88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LIGUE")),"",COUNTIFS($D$5:$D$71,"&lt;&gt;"&amp;"",$D$5:$D$71,"&lt;&gt;"&amp;"NL",$D$5:$D$71,"&lt;&gt;"&amp;"HORS LIGUE",M$5:M$71,"&lt;"&amp;M118)+1),Paramètres!$B$3:$C$56,2,FALSE)*Paramètres!$N$7))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LIGUE")),"",COUNTIFS($D$5:$D$71,"&lt;&gt;"&amp;"",$D$5:$D$71,"&lt;&gt;"&amp;"NL",$D$5:$D$71,"&lt;&gt;"&amp;"HORS LIGUE",O$5:O$71,"&lt;"&amp;O118)+1),Paramètres!$B$3:$C$56,2,FALSE)*Paramètres!$N$8))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LIGUE")),"",COUNTIFS($D$5:$D$71,"&lt;&gt;"&amp;"",$D$5:$D$71,"&lt;&gt;"&amp;"NL",$D$5:$D$71,"&lt;&gt;"&amp;"HORS LIGUE",Q$5:Q$71,"&lt;"&amp;Q118)+1),Paramètres!$B$3:$C$56,2,FALSE)*Paramètres!$N$9))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LIGUE")),"",COUNTIFS($D$5:$D$71,"&lt;&gt;"&amp;"",$D$5:$D$71,"&lt;&gt;"&amp;"NL",$D$5:$D$71,"&lt;&gt;"&amp;"HORS LIGUE",S$5:S$71,"&lt;"&amp;S118)+1),Paramètres!$B$3:$C$56,2,FALSE)*Paramètres!$N$10))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LIGUE")),"",COUNTIFS($D$5:$D$71,"&lt;&gt;"&amp;"",$D$5:$D$71,"&lt;&gt;"&amp;"NL",$D$5:$D$71,"&lt;&gt;"&amp;"HORS LIGUE",U$5:U$71,"&lt;"&amp;U118)+1),Paramètres!$B$3:$C$56,2,FALSE)*Paramètres!$N$11))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LIGUE")),"",COUNTIFS($D$5:$D$71,"&lt;&gt;"&amp;"",$D$5:$D$71,"&lt;&gt;"&amp;"NL",$D$5:$D$71,"&lt;&gt;"&amp;"HORS LIGUE",W$5:W$71,"&lt;"&amp;W118)+1),Paramètres!$B$3:$C$56,2,FALSE)*Paramètres!$N$12))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LIGUE")),"",COUNTIFS($D$5:$D$71,"&lt;&gt;"&amp;"",$D$5:$D$71,"&lt;&gt;"&amp;"NL",$D$5:$D$71,"&lt;&gt;"&amp;"HORS LIGUE",Y$5:Y$71,"&lt;"&amp;Y118)+1),Paramètres!$B$3:$C$56,2,FALSE)*Paramètres!$N$13))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LIGUE")),"",COUNTIFS($D$5:$D$71,"&lt;&gt;"&amp;"",$D$5:$D$71,"&lt;&gt;"&amp;"NL",$D$5:$D$71,"&lt;&gt;"&amp;"HORS LIGUE",AA$5:AA$71,"&lt;"&amp;AA118)+1),Paramètres!$B$3:$C$56,2,FALSE)*Paramètres!$N$14))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LIGUE")),"",COUNTIFS($D$5:$D$71,"&lt;&gt;"&amp;"",$D$5:$D$71,"&lt;&gt;"&amp;"NL",$D$5:$D$71,"&lt;&gt;"&amp;"HORS LIGUE",AC$5:AC$71,"&lt;"&amp;AC118)+1),Paramètres!$B$3:$C$56,2,FALSE)*Paramètres!$N$15))</f>
        <v>0</v>
      </c>
      <c r="AE118" s="110"/>
      <c r="AF118" s="110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LIGUE")),"",COUNTIFS($D$5:$D$71,"&lt;&gt;"&amp;"",$D$5:$D$71,"&lt;&gt;"&amp;"NL",$D$5:$D$71,"&lt;&gt;"&amp;"HORS LIGUE",AE$5:AE$71,"&lt;"&amp;AE118)+1),Paramètres!$B$3:$C$56,2,FALSE)*Paramètres!$N$16))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LIGUE")),"",COUNTIFS($D$5:$D$71,"&lt;&gt;"&amp;"",$D$5:$D$71,"&lt;&gt;"&amp;"NL",$D$5:$D$71,"&lt;&gt;"&amp;"HORS LIGUE",AG$5:AG$71,"&lt;"&amp;AG118)+1),Paramètres!$B$3:$C$56,2,FALSE)*Paramètres!$N$17))</f>
        <v>0</v>
      </c>
      <c r="AI118" s="40">
        <f t="shared" si="102"/>
        <v>0</v>
      </c>
      <c r="AJ118" s="3" t="str">
        <f t="shared" si="103"/>
        <v/>
      </c>
      <c r="AK118" s="5">
        <f t="shared" si="104"/>
        <v>0</v>
      </c>
      <c r="AL118" s="41">
        <f t="shared" si="109"/>
        <v>0</v>
      </c>
      <c r="AM118" s="33" t="str">
        <f t="shared" si="105"/>
        <v/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LIGUE")),"",COUNTIFS($D$5:$D$71,"&lt;&gt;"&amp;"",$D$5:$D$71,"&lt;&gt;"&amp;"NL",$D$5:$D$71,"&lt;&gt;"&amp;"HORS LIGUE",E$5:E$71,"&lt;"&amp;E119)+1),Paramètres!$B$3:$C$56,2,FALSE)*Paramètres!$N$3))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LIGUE")),"",COUNTIFS($D$5:$D$71,"&lt;&gt;"&amp;"",$D$5:$D$71,"&lt;&gt;"&amp;"NL",$D$5:$D$71,"&lt;&gt;"&amp;"HORS LIGUE",G$5:G$71,"&lt;"&amp;G119)+1),Paramètres!$B$3:$C$56,2,FALSE)*Paramètres!$N$4))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LIGUE")),"",COUNTIFS($D$5:$D$71,"&lt;&gt;"&amp;"",$D$5:$D$71,"&lt;&gt;"&amp;"NL",$D$5:$D$71,"&lt;&gt;"&amp;"HORS LIGUE",I$5:I$71,"&lt;"&amp;I119)+1),Paramètres!$B$3:$C$56,2,FALSE)*Paramètres!$N$5))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LIGUE")),"",COUNTIFS($D$5:$D$71,"&lt;&gt;"&amp;"",$D$5:$D$71,"&lt;&gt;"&amp;"NL",$D$5:$D$71,"&lt;&gt;"&amp;"HORS LIGUE",K$5:K$71,"&lt;"&amp;K119)+1),Paramètres!$B$3:$C$56,2,FALSE)*Paramètres!$N$6))</f>
        <v>0</v>
      </c>
      <c r="M119" s="89"/>
      <c r="N119" s="88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LIGUE")),"",COUNTIFS($D$5:$D$71,"&lt;&gt;"&amp;"",$D$5:$D$71,"&lt;&gt;"&amp;"NL",$D$5:$D$71,"&lt;&gt;"&amp;"HORS LIGUE",M$5:M$71,"&lt;"&amp;M119)+1),Paramètres!$B$3:$C$56,2,FALSE)*Paramètres!$N$7))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LIGUE")),"",COUNTIFS($D$5:$D$71,"&lt;&gt;"&amp;"",$D$5:$D$71,"&lt;&gt;"&amp;"NL",$D$5:$D$71,"&lt;&gt;"&amp;"HORS LIGUE",O$5:O$71,"&lt;"&amp;O119)+1),Paramètres!$B$3:$C$56,2,FALSE)*Paramètres!$N$8))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LIGUE")),"",COUNTIFS($D$5:$D$71,"&lt;&gt;"&amp;"",$D$5:$D$71,"&lt;&gt;"&amp;"NL",$D$5:$D$71,"&lt;&gt;"&amp;"HORS LIGUE",Q$5:Q$71,"&lt;"&amp;Q119)+1),Paramètres!$B$3:$C$56,2,FALSE)*Paramètres!$N$9))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LIGUE")),"",COUNTIFS($D$5:$D$71,"&lt;&gt;"&amp;"",$D$5:$D$71,"&lt;&gt;"&amp;"NL",$D$5:$D$71,"&lt;&gt;"&amp;"HORS LIGUE",S$5:S$71,"&lt;"&amp;S119)+1),Paramètres!$B$3:$C$56,2,FALSE)*Paramètres!$N$10))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LIGUE")),"",COUNTIFS($D$5:$D$71,"&lt;&gt;"&amp;"",$D$5:$D$71,"&lt;&gt;"&amp;"NL",$D$5:$D$71,"&lt;&gt;"&amp;"HORS LIGUE",U$5:U$71,"&lt;"&amp;U119)+1),Paramètres!$B$3:$C$56,2,FALSE)*Paramètres!$N$11))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LIGUE")),"",COUNTIFS($D$5:$D$71,"&lt;&gt;"&amp;"",$D$5:$D$71,"&lt;&gt;"&amp;"NL",$D$5:$D$71,"&lt;&gt;"&amp;"HORS LIGUE",W$5:W$71,"&lt;"&amp;W119)+1),Paramètres!$B$3:$C$56,2,FALSE)*Paramètres!$N$12))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LIGUE")),"",COUNTIFS($D$5:$D$71,"&lt;&gt;"&amp;"",$D$5:$D$71,"&lt;&gt;"&amp;"NL",$D$5:$D$71,"&lt;&gt;"&amp;"HORS LIGUE",Y$5:Y$71,"&lt;"&amp;Y119)+1),Paramètres!$B$3:$C$56,2,FALSE)*Paramètres!$N$13))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LIGUE")),"",COUNTIFS($D$5:$D$71,"&lt;&gt;"&amp;"",$D$5:$D$71,"&lt;&gt;"&amp;"NL",$D$5:$D$71,"&lt;&gt;"&amp;"HORS LIGUE",AA$5:AA$71,"&lt;"&amp;AA119)+1),Paramètres!$B$3:$C$56,2,FALSE)*Paramètres!$N$14))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LIGUE")),"",COUNTIFS($D$5:$D$71,"&lt;&gt;"&amp;"",$D$5:$D$71,"&lt;&gt;"&amp;"NL",$D$5:$D$71,"&lt;&gt;"&amp;"HORS LIGUE",AC$5:AC$71,"&lt;"&amp;AC119)+1),Paramètres!$B$3:$C$56,2,FALSE)*Paramètres!$N$15))</f>
        <v>0</v>
      </c>
      <c r="AE119" s="110"/>
      <c r="AF119" s="110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LIGUE")),"",COUNTIFS($D$5:$D$71,"&lt;&gt;"&amp;"",$D$5:$D$71,"&lt;&gt;"&amp;"NL",$D$5:$D$71,"&lt;&gt;"&amp;"HORS LIGUE",AE$5:AE$71,"&lt;"&amp;AE119)+1),Paramètres!$B$3:$C$56,2,FALSE)*Paramètres!$N$16))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LIGUE")),"",COUNTIFS($D$5:$D$71,"&lt;&gt;"&amp;"",$D$5:$D$71,"&lt;&gt;"&amp;"NL",$D$5:$D$71,"&lt;&gt;"&amp;"HORS LIGUE",AG$5:AG$71,"&lt;"&amp;AG119)+1),Paramètres!$B$3:$C$56,2,FALSE)*Paramètres!$N$17))</f>
        <v>0</v>
      </c>
      <c r="AI119" s="40">
        <f t="shared" si="102"/>
        <v>0</v>
      </c>
      <c r="AJ119" s="3" t="str">
        <f t="shared" si="103"/>
        <v/>
      </c>
      <c r="AK119" s="5">
        <f t="shared" si="104"/>
        <v>0</v>
      </c>
      <c r="AL119" s="41">
        <f t="shared" si="109"/>
        <v>0</v>
      </c>
      <c r="AM119" s="33" t="str">
        <f t="shared" si="105"/>
        <v/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LIGUE")),"",COUNTIFS($D$5:$D$71,"&lt;&gt;"&amp;"",$D$5:$D$71,"&lt;&gt;"&amp;"NL",$D$5:$D$71,"&lt;&gt;"&amp;"HORS LIGUE",E$5:E$71,"&lt;"&amp;E120)+1),Paramètres!$B$3:$C$56,2,FALSE)*Paramètres!$N$3))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LIGUE")),"",COUNTIFS($D$5:$D$71,"&lt;&gt;"&amp;"",$D$5:$D$71,"&lt;&gt;"&amp;"NL",$D$5:$D$71,"&lt;&gt;"&amp;"HORS LIGUE",G$5:G$71,"&lt;"&amp;G120)+1),Paramètres!$B$3:$C$56,2,FALSE)*Paramètres!$N$4))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LIGUE")),"",COUNTIFS($D$5:$D$71,"&lt;&gt;"&amp;"",$D$5:$D$71,"&lt;&gt;"&amp;"NL",$D$5:$D$71,"&lt;&gt;"&amp;"HORS LIGUE",I$5:I$71,"&lt;"&amp;I120)+1),Paramètres!$B$3:$C$56,2,FALSE)*Paramètres!$N$5))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LIGUE")),"",COUNTIFS($D$5:$D$71,"&lt;&gt;"&amp;"",$D$5:$D$71,"&lt;&gt;"&amp;"NL",$D$5:$D$71,"&lt;&gt;"&amp;"HORS LIGUE",K$5:K$71,"&lt;"&amp;K120)+1),Paramètres!$B$3:$C$56,2,FALSE)*Paramètres!$N$6))</f>
        <v>0</v>
      </c>
      <c r="M120" s="89"/>
      <c r="N120" s="88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LIGUE")),"",COUNTIFS($D$5:$D$71,"&lt;&gt;"&amp;"",$D$5:$D$71,"&lt;&gt;"&amp;"NL",$D$5:$D$71,"&lt;&gt;"&amp;"HORS LIGUE",M$5:M$71,"&lt;"&amp;M120)+1),Paramètres!$B$3:$C$56,2,FALSE)*Paramètres!$N$7))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LIGUE")),"",COUNTIFS($D$5:$D$71,"&lt;&gt;"&amp;"",$D$5:$D$71,"&lt;&gt;"&amp;"NL",$D$5:$D$71,"&lt;&gt;"&amp;"HORS LIGUE",O$5:O$71,"&lt;"&amp;O120)+1),Paramètres!$B$3:$C$56,2,FALSE)*Paramètres!$N$8))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LIGUE")),"",COUNTIFS($D$5:$D$71,"&lt;&gt;"&amp;"",$D$5:$D$71,"&lt;&gt;"&amp;"NL",$D$5:$D$71,"&lt;&gt;"&amp;"HORS LIGUE",Q$5:Q$71,"&lt;"&amp;Q120)+1),Paramètres!$B$3:$C$56,2,FALSE)*Paramètres!$N$9))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LIGUE")),"",COUNTIFS($D$5:$D$71,"&lt;&gt;"&amp;"",$D$5:$D$71,"&lt;&gt;"&amp;"NL",$D$5:$D$71,"&lt;&gt;"&amp;"HORS LIGUE",S$5:S$71,"&lt;"&amp;S120)+1),Paramètres!$B$3:$C$56,2,FALSE)*Paramètres!$N$10))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LIGUE")),"",COUNTIFS($D$5:$D$71,"&lt;&gt;"&amp;"",$D$5:$D$71,"&lt;&gt;"&amp;"NL",$D$5:$D$71,"&lt;&gt;"&amp;"HORS LIGUE",U$5:U$71,"&lt;"&amp;U120)+1),Paramètres!$B$3:$C$56,2,FALSE)*Paramètres!$N$11))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LIGUE")),"",COUNTIFS($D$5:$D$71,"&lt;&gt;"&amp;"",$D$5:$D$71,"&lt;&gt;"&amp;"NL",$D$5:$D$71,"&lt;&gt;"&amp;"HORS LIGUE",W$5:W$71,"&lt;"&amp;W120)+1),Paramètres!$B$3:$C$56,2,FALSE)*Paramètres!$N$12))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LIGUE")),"",COUNTIFS($D$5:$D$71,"&lt;&gt;"&amp;"",$D$5:$D$71,"&lt;&gt;"&amp;"NL",$D$5:$D$71,"&lt;&gt;"&amp;"HORS LIGUE",Y$5:Y$71,"&lt;"&amp;Y120)+1),Paramètres!$B$3:$C$56,2,FALSE)*Paramètres!$N$13))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LIGUE")),"",COUNTIFS($D$5:$D$71,"&lt;&gt;"&amp;"",$D$5:$D$71,"&lt;&gt;"&amp;"NL",$D$5:$D$71,"&lt;&gt;"&amp;"HORS LIGUE",AA$5:AA$71,"&lt;"&amp;AA120)+1),Paramètres!$B$3:$C$56,2,FALSE)*Paramètres!$N$14))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LIGUE")),"",COUNTIFS($D$5:$D$71,"&lt;&gt;"&amp;"",$D$5:$D$71,"&lt;&gt;"&amp;"NL",$D$5:$D$71,"&lt;&gt;"&amp;"HORS LIGUE",AC$5:AC$71,"&lt;"&amp;AC120)+1),Paramètres!$B$3:$C$56,2,FALSE)*Paramètres!$N$15))</f>
        <v>0</v>
      </c>
      <c r="AE120" s="110"/>
      <c r="AF120" s="110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LIGUE")),"",COUNTIFS($D$5:$D$71,"&lt;&gt;"&amp;"",$D$5:$D$71,"&lt;&gt;"&amp;"NL",$D$5:$D$71,"&lt;&gt;"&amp;"HORS LIGUE",AE$5:AE$71,"&lt;"&amp;AE120)+1),Paramètres!$B$3:$C$56,2,FALSE)*Paramètres!$N$16))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LIGUE")),"",COUNTIFS($D$5:$D$71,"&lt;&gt;"&amp;"",$D$5:$D$71,"&lt;&gt;"&amp;"NL",$D$5:$D$71,"&lt;&gt;"&amp;"HORS LIGUE",AG$5:AG$71,"&lt;"&amp;AG120)+1),Paramètres!$B$3:$C$56,2,FALSE)*Paramètres!$N$17))</f>
        <v>0</v>
      </c>
      <c r="AI120" s="40">
        <f t="shared" si="102"/>
        <v>0</v>
      </c>
      <c r="AJ120" s="3" t="str">
        <f t="shared" si="103"/>
        <v/>
      </c>
      <c r="AK120" s="5">
        <f t="shared" si="104"/>
        <v>0</v>
      </c>
      <c r="AL120" s="41">
        <f t="shared" si="109"/>
        <v>0</v>
      </c>
      <c r="AM120" s="33" t="str">
        <f t="shared" si="105"/>
        <v/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LIGUE")),"",COUNTIFS($D$5:$D$71,"&lt;&gt;"&amp;"",$D$5:$D$71,"&lt;&gt;"&amp;"NL",$D$5:$D$71,"&lt;&gt;"&amp;"HORS LIGUE",E$5:E$71,"&lt;"&amp;E121)+1),Paramètres!$B$3:$C$56,2,FALSE)*Paramètres!$N$3))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LIGUE")),"",COUNTIFS($D$5:$D$71,"&lt;&gt;"&amp;"",$D$5:$D$71,"&lt;&gt;"&amp;"NL",$D$5:$D$71,"&lt;&gt;"&amp;"HORS LIGUE",G$5:G$71,"&lt;"&amp;G121)+1),Paramètres!$B$3:$C$56,2,FALSE)*Paramètres!$N$4))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LIGUE")),"",COUNTIFS($D$5:$D$71,"&lt;&gt;"&amp;"",$D$5:$D$71,"&lt;&gt;"&amp;"NL",$D$5:$D$71,"&lt;&gt;"&amp;"HORS LIGUE",I$5:I$71,"&lt;"&amp;I121)+1),Paramètres!$B$3:$C$56,2,FALSE)*Paramètres!$N$5))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LIGUE")),"",COUNTIFS($D$5:$D$71,"&lt;&gt;"&amp;"",$D$5:$D$71,"&lt;&gt;"&amp;"NL",$D$5:$D$71,"&lt;&gt;"&amp;"HORS LIGUE",K$5:K$71,"&lt;"&amp;K121)+1),Paramètres!$B$3:$C$56,2,FALSE)*Paramètres!$N$6))</f>
        <v>0</v>
      </c>
      <c r="M121" s="89"/>
      <c r="N121" s="88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LIGUE")),"",COUNTIFS($D$5:$D$71,"&lt;&gt;"&amp;"",$D$5:$D$71,"&lt;&gt;"&amp;"NL",$D$5:$D$71,"&lt;&gt;"&amp;"HORS LIGUE",M$5:M$71,"&lt;"&amp;M121)+1),Paramètres!$B$3:$C$56,2,FALSE)*Paramètres!$N$7))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LIGUE")),"",COUNTIFS($D$5:$D$71,"&lt;&gt;"&amp;"",$D$5:$D$71,"&lt;&gt;"&amp;"NL",$D$5:$D$71,"&lt;&gt;"&amp;"HORS LIGUE",O$5:O$71,"&lt;"&amp;O121)+1),Paramètres!$B$3:$C$56,2,FALSE)*Paramètres!$N$8))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LIGUE")),"",COUNTIFS($D$5:$D$71,"&lt;&gt;"&amp;"",$D$5:$D$71,"&lt;&gt;"&amp;"NL",$D$5:$D$71,"&lt;&gt;"&amp;"HORS LIGUE",Q$5:Q$71,"&lt;"&amp;Q121)+1),Paramètres!$B$3:$C$56,2,FALSE)*Paramètres!$N$9))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LIGUE")),"",COUNTIFS($D$5:$D$71,"&lt;&gt;"&amp;"",$D$5:$D$71,"&lt;&gt;"&amp;"NL",$D$5:$D$71,"&lt;&gt;"&amp;"HORS LIGUE",S$5:S$71,"&lt;"&amp;S121)+1),Paramètres!$B$3:$C$56,2,FALSE)*Paramètres!$N$10))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LIGUE")),"",COUNTIFS($D$5:$D$71,"&lt;&gt;"&amp;"",$D$5:$D$71,"&lt;&gt;"&amp;"NL",$D$5:$D$71,"&lt;&gt;"&amp;"HORS LIGUE",U$5:U$71,"&lt;"&amp;U121)+1),Paramètres!$B$3:$C$56,2,FALSE)*Paramètres!$N$11))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LIGUE")),"",COUNTIFS($D$5:$D$71,"&lt;&gt;"&amp;"",$D$5:$D$71,"&lt;&gt;"&amp;"NL",$D$5:$D$71,"&lt;&gt;"&amp;"HORS LIGUE",W$5:W$71,"&lt;"&amp;W121)+1),Paramètres!$B$3:$C$56,2,FALSE)*Paramètres!$N$12))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LIGUE")),"",COUNTIFS($D$5:$D$71,"&lt;&gt;"&amp;"",$D$5:$D$71,"&lt;&gt;"&amp;"NL",$D$5:$D$71,"&lt;&gt;"&amp;"HORS LIGUE",Y$5:Y$71,"&lt;"&amp;Y121)+1),Paramètres!$B$3:$C$56,2,FALSE)*Paramètres!$N$13))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LIGUE")),"",COUNTIFS($D$5:$D$71,"&lt;&gt;"&amp;"",$D$5:$D$71,"&lt;&gt;"&amp;"NL",$D$5:$D$71,"&lt;&gt;"&amp;"HORS LIGUE",AA$5:AA$71,"&lt;"&amp;AA121)+1),Paramètres!$B$3:$C$56,2,FALSE)*Paramètres!$N$14))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LIGUE")),"",COUNTIFS($D$5:$D$71,"&lt;&gt;"&amp;"",$D$5:$D$71,"&lt;&gt;"&amp;"NL",$D$5:$D$71,"&lt;&gt;"&amp;"HORS LIGUE",AC$5:AC$71,"&lt;"&amp;AC121)+1),Paramètres!$B$3:$C$56,2,FALSE)*Paramètres!$N$15))</f>
        <v>0</v>
      </c>
      <c r="AE121" s="110"/>
      <c r="AF121" s="110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LIGUE")),"",COUNTIFS($D$5:$D$71,"&lt;&gt;"&amp;"",$D$5:$D$71,"&lt;&gt;"&amp;"NL",$D$5:$D$71,"&lt;&gt;"&amp;"HORS LIGUE",AE$5:AE$71,"&lt;"&amp;AE121)+1),Paramètres!$B$3:$C$56,2,FALSE)*Paramètres!$N$16))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LIGUE")),"",COUNTIFS($D$5:$D$71,"&lt;&gt;"&amp;"",$D$5:$D$71,"&lt;&gt;"&amp;"NL",$D$5:$D$71,"&lt;&gt;"&amp;"HORS LIGUE",AG$5:AG$71,"&lt;"&amp;AG121)+1),Paramètres!$B$3:$C$56,2,FALSE)*Paramètres!$N$17))</f>
        <v>0</v>
      </c>
      <c r="AI121" s="40">
        <f t="shared" si="102"/>
        <v>0</v>
      </c>
      <c r="AJ121" s="3" t="str">
        <f t="shared" si="103"/>
        <v/>
      </c>
      <c r="AK121" s="5">
        <f t="shared" si="104"/>
        <v>0</v>
      </c>
      <c r="AL121" s="41">
        <f t="shared" si="109"/>
        <v>0</v>
      </c>
      <c r="AM121" s="33" t="str">
        <f t="shared" si="105"/>
        <v/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LIGUE")),"",COUNTIFS($D$5:$D$71,"&lt;&gt;"&amp;"",$D$5:$D$71,"&lt;&gt;"&amp;"NL",$D$5:$D$71,"&lt;&gt;"&amp;"HORS LIGUE",E$5:E$71,"&lt;"&amp;E122)+1),Paramètres!$B$3:$C$56,2,FALSE)*Paramètres!$N$3))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LIGUE")),"",COUNTIFS($D$5:$D$71,"&lt;&gt;"&amp;"",$D$5:$D$71,"&lt;&gt;"&amp;"NL",$D$5:$D$71,"&lt;&gt;"&amp;"HORS LIGUE",G$5:G$71,"&lt;"&amp;G122)+1),Paramètres!$B$3:$C$56,2,FALSE)*Paramètres!$N$4))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LIGUE")),"",COUNTIFS($D$5:$D$71,"&lt;&gt;"&amp;"",$D$5:$D$71,"&lt;&gt;"&amp;"NL",$D$5:$D$71,"&lt;&gt;"&amp;"HORS LIGUE",I$5:I$71,"&lt;"&amp;I122)+1),Paramètres!$B$3:$C$56,2,FALSE)*Paramètres!$N$5))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LIGUE")),"",COUNTIFS($D$5:$D$71,"&lt;&gt;"&amp;"",$D$5:$D$71,"&lt;&gt;"&amp;"NL",$D$5:$D$71,"&lt;&gt;"&amp;"HORS LIGUE",K$5:K$71,"&lt;"&amp;K122)+1),Paramètres!$B$3:$C$56,2,FALSE)*Paramètres!$N$6))</f>
        <v>0</v>
      </c>
      <c r="M122" s="89"/>
      <c r="N122" s="88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LIGUE")),"",COUNTIFS($D$5:$D$71,"&lt;&gt;"&amp;"",$D$5:$D$71,"&lt;&gt;"&amp;"NL",$D$5:$D$71,"&lt;&gt;"&amp;"HORS LIGUE",M$5:M$71,"&lt;"&amp;M122)+1),Paramètres!$B$3:$C$56,2,FALSE)*Paramètres!$N$7))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LIGUE")),"",COUNTIFS($D$5:$D$71,"&lt;&gt;"&amp;"",$D$5:$D$71,"&lt;&gt;"&amp;"NL",$D$5:$D$71,"&lt;&gt;"&amp;"HORS LIGUE",O$5:O$71,"&lt;"&amp;O122)+1),Paramètres!$B$3:$C$56,2,FALSE)*Paramètres!$N$8))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LIGUE")),"",COUNTIFS($D$5:$D$71,"&lt;&gt;"&amp;"",$D$5:$D$71,"&lt;&gt;"&amp;"NL",$D$5:$D$71,"&lt;&gt;"&amp;"HORS LIGUE",Q$5:Q$71,"&lt;"&amp;Q122)+1),Paramètres!$B$3:$C$56,2,FALSE)*Paramètres!$N$9))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LIGUE")),"",COUNTIFS($D$5:$D$71,"&lt;&gt;"&amp;"",$D$5:$D$71,"&lt;&gt;"&amp;"NL",$D$5:$D$71,"&lt;&gt;"&amp;"HORS LIGUE",S$5:S$71,"&lt;"&amp;S122)+1),Paramètres!$B$3:$C$56,2,FALSE)*Paramètres!$N$10))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LIGUE")),"",COUNTIFS($D$5:$D$71,"&lt;&gt;"&amp;"",$D$5:$D$71,"&lt;&gt;"&amp;"NL",$D$5:$D$71,"&lt;&gt;"&amp;"HORS LIGUE",U$5:U$71,"&lt;"&amp;U122)+1),Paramètres!$B$3:$C$56,2,FALSE)*Paramètres!$N$11))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LIGUE")),"",COUNTIFS($D$5:$D$71,"&lt;&gt;"&amp;"",$D$5:$D$71,"&lt;&gt;"&amp;"NL",$D$5:$D$71,"&lt;&gt;"&amp;"HORS LIGUE",W$5:W$71,"&lt;"&amp;W122)+1),Paramètres!$B$3:$C$56,2,FALSE)*Paramètres!$N$12))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LIGUE")),"",COUNTIFS($D$5:$D$71,"&lt;&gt;"&amp;"",$D$5:$D$71,"&lt;&gt;"&amp;"NL",$D$5:$D$71,"&lt;&gt;"&amp;"HORS LIGUE",Y$5:Y$71,"&lt;"&amp;Y122)+1),Paramètres!$B$3:$C$56,2,FALSE)*Paramètres!$N$13))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LIGUE")),"",COUNTIFS($D$5:$D$71,"&lt;&gt;"&amp;"",$D$5:$D$71,"&lt;&gt;"&amp;"NL",$D$5:$D$71,"&lt;&gt;"&amp;"HORS LIGUE",AA$5:AA$71,"&lt;"&amp;AA122)+1),Paramètres!$B$3:$C$56,2,FALSE)*Paramètres!$N$14))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LIGUE")),"",COUNTIFS($D$5:$D$71,"&lt;&gt;"&amp;"",$D$5:$D$71,"&lt;&gt;"&amp;"NL",$D$5:$D$71,"&lt;&gt;"&amp;"HORS LIGUE",AC$5:AC$71,"&lt;"&amp;AC122)+1),Paramètres!$B$3:$C$56,2,FALSE)*Paramètres!$N$15))</f>
        <v>0</v>
      </c>
      <c r="AE122" s="110"/>
      <c r="AF122" s="110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LIGUE")),"",COUNTIFS($D$5:$D$71,"&lt;&gt;"&amp;"",$D$5:$D$71,"&lt;&gt;"&amp;"NL",$D$5:$D$71,"&lt;&gt;"&amp;"HORS LIGUE",AE$5:AE$71,"&lt;"&amp;AE122)+1),Paramètres!$B$3:$C$56,2,FALSE)*Paramètres!$N$16))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LIGUE")),"",COUNTIFS($D$5:$D$71,"&lt;&gt;"&amp;"",$D$5:$D$71,"&lt;&gt;"&amp;"NL",$D$5:$D$71,"&lt;&gt;"&amp;"HORS LIGUE",AG$5:AG$71,"&lt;"&amp;AG122)+1),Paramètres!$B$3:$C$56,2,FALSE)*Paramètres!$N$17))</f>
        <v>0</v>
      </c>
      <c r="AI122" s="40">
        <f t="shared" si="102"/>
        <v>0</v>
      </c>
      <c r="AJ122" s="3" t="str">
        <f t="shared" si="103"/>
        <v/>
      </c>
      <c r="AK122" s="5">
        <f t="shared" si="104"/>
        <v>0</v>
      </c>
      <c r="AL122" s="41">
        <f t="shared" si="109"/>
        <v>0</v>
      </c>
      <c r="AM122" s="33" t="str">
        <f t="shared" si="105"/>
        <v/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LIGUE")),"",COUNTIFS($D$5:$D$71,"&lt;&gt;"&amp;"",$D$5:$D$71,"&lt;&gt;"&amp;"NL",$D$5:$D$71,"&lt;&gt;"&amp;"HORS LIGUE",E$5:E$71,"&lt;"&amp;E123)+1),Paramètres!$B$3:$C$56,2,FALSE)*Paramètres!$N$3))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LIGUE")),"",COUNTIFS($D$5:$D$71,"&lt;&gt;"&amp;"",$D$5:$D$71,"&lt;&gt;"&amp;"NL",$D$5:$D$71,"&lt;&gt;"&amp;"HORS LIGUE",G$5:G$71,"&lt;"&amp;G123)+1),Paramètres!$B$3:$C$56,2,FALSE)*Paramètres!$N$4))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LIGUE")),"",COUNTIFS($D$5:$D$71,"&lt;&gt;"&amp;"",$D$5:$D$71,"&lt;&gt;"&amp;"NL",$D$5:$D$71,"&lt;&gt;"&amp;"HORS LIGUE",I$5:I$71,"&lt;"&amp;I123)+1),Paramètres!$B$3:$C$56,2,FALSE)*Paramètres!$N$5))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LIGUE")),"",COUNTIFS($D$5:$D$71,"&lt;&gt;"&amp;"",$D$5:$D$71,"&lt;&gt;"&amp;"NL",$D$5:$D$71,"&lt;&gt;"&amp;"HORS LIGUE",K$5:K$71,"&lt;"&amp;K123)+1),Paramètres!$B$3:$C$56,2,FALSE)*Paramètres!$N$6))</f>
        <v>0</v>
      </c>
      <c r="M123" s="89"/>
      <c r="N123" s="88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LIGUE")),"",COUNTIFS($D$5:$D$71,"&lt;&gt;"&amp;"",$D$5:$D$71,"&lt;&gt;"&amp;"NL",$D$5:$D$71,"&lt;&gt;"&amp;"HORS LIGUE",M$5:M$71,"&lt;"&amp;M123)+1),Paramètres!$B$3:$C$56,2,FALSE)*Paramètres!$N$7))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LIGUE")),"",COUNTIFS($D$5:$D$71,"&lt;&gt;"&amp;"",$D$5:$D$71,"&lt;&gt;"&amp;"NL",$D$5:$D$71,"&lt;&gt;"&amp;"HORS LIGUE",O$5:O$71,"&lt;"&amp;O123)+1),Paramètres!$B$3:$C$56,2,FALSE)*Paramètres!$N$8))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LIGUE")),"",COUNTIFS($D$5:$D$71,"&lt;&gt;"&amp;"",$D$5:$D$71,"&lt;&gt;"&amp;"NL",$D$5:$D$71,"&lt;&gt;"&amp;"HORS LIGUE",Q$5:Q$71,"&lt;"&amp;Q123)+1),Paramètres!$B$3:$C$56,2,FALSE)*Paramètres!$N$9))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LIGUE")),"",COUNTIFS($D$5:$D$71,"&lt;&gt;"&amp;"",$D$5:$D$71,"&lt;&gt;"&amp;"NL",$D$5:$D$71,"&lt;&gt;"&amp;"HORS LIGUE",S$5:S$71,"&lt;"&amp;S123)+1),Paramètres!$B$3:$C$56,2,FALSE)*Paramètres!$N$10))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LIGUE")),"",COUNTIFS($D$5:$D$71,"&lt;&gt;"&amp;"",$D$5:$D$71,"&lt;&gt;"&amp;"NL",$D$5:$D$71,"&lt;&gt;"&amp;"HORS LIGUE",U$5:U$71,"&lt;"&amp;U123)+1),Paramètres!$B$3:$C$56,2,FALSE)*Paramètres!$N$11))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LIGUE")),"",COUNTIFS($D$5:$D$71,"&lt;&gt;"&amp;"",$D$5:$D$71,"&lt;&gt;"&amp;"NL",$D$5:$D$71,"&lt;&gt;"&amp;"HORS LIGUE",W$5:W$71,"&lt;"&amp;W123)+1),Paramètres!$B$3:$C$56,2,FALSE)*Paramètres!$N$12))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LIGUE")),"",COUNTIFS($D$5:$D$71,"&lt;&gt;"&amp;"",$D$5:$D$71,"&lt;&gt;"&amp;"NL",$D$5:$D$71,"&lt;&gt;"&amp;"HORS LIGUE",Y$5:Y$71,"&lt;"&amp;Y123)+1),Paramètres!$B$3:$C$56,2,FALSE)*Paramètres!$N$13))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LIGUE")),"",COUNTIFS($D$5:$D$71,"&lt;&gt;"&amp;"",$D$5:$D$71,"&lt;&gt;"&amp;"NL",$D$5:$D$71,"&lt;&gt;"&amp;"HORS LIGUE",AA$5:AA$71,"&lt;"&amp;AA123)+1),Paramètres!$B$3:$C$56,2,FALSE)*Paramètres!$N$14))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LIGUE")),"",COUNTIFS($D$5:$D$71,"&lt;&gt;"&amp;"",$D$5:$D$71,"&lt;&gt;"&amp;"NL",$D$5:$D$71,"&lt;&gt;"&amp;"HORS LIGUE",AC$5:AC$71,"&lt;"&amp;AC123)+1),Paramètres!$B$3:$C$56,2,FALSE)*Paramètres!$N$15))</f>
        <v>0</v>
      </c>
      <c r="AE123" s="110"/>
      <c r="AF123" s="110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LIGUE")),"",COUNTIFS($D$5:$D$71,"&lt;&gt;"&amp;"",$D$5:$D$71,"&lt;&gt;"&amp;"NL",$D$5:$D$71,"&lt;&gt;"&amp;"HORS LIGUE",AE$5:AE$71,"&lt;"&amp;AE123)+1),Paramètres!$B$3:$C$56,2,FALSE)*Paramètres!$N$16))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LIGUE")),"",COUNTIFS($D$5:$D$71,"&lt;&gt;"&amp;"",$D$5:$D$71,"&lt;&gt;"&amp;"NL",$D$5:$D$71,"&lt;&gt;"&amp;"HORS LIGUE",AG$5:AG$71,"&lt;"&amp;AG123)+1),Paramètres!$B$3:$C$56,2,FALSE)*Paramètres!$N$17))</f>
        <v>0</v>
      </c>
      <c r="AI123" s="40">
        <f t="shared" si="102"/>
        <v>0</v>
      </c>
      <c r="AJ123" s="3" t="str">
        <f t="shared" si="103"/>
        <v/>
      </c>
      <c r="AK123" s="5">
        <f t="shared" si="104"/>
        <v>0</v>
      </c>
      <c r="AL123" s="41">
        <f t="shared" si="109"/>
        <v>0</v>
      </c>
      <c r="AM123" s="33" t="str">
        <f t="shared" si="105"/>
        <v/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LIGUE")),"",COUNTIFS($D$5:$D$71,"&lt;&gt;"&amp;"",$D$5:$D$71,"&lt;&gt;"&amp;"NL",$D$5:$D$71,"&lt;&gt;"&amp;"HORS LIGUE",E$5:E$71,"&lt;"&amp;E124)+1),Paramètres!$B$3:$C$56,2,FALSE)*Paramètres!$N$3))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LIGUE")),"",COUNTIFS($D$5:$D$71,"&lt;&gt;"&amp;"",$D$5:$D$71,"&lt;&gt;"&amp;"NL",$D$5:$D$71,"&lt;&gt;"&amp;"HORS LIGUE",G$5:G$71,"&lt;"&amp;G124)+1),Paramètres!$B$3:$C$56,2,FALSE)*Paramètres!$N$4))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LIGUE")),"",COUNTIFS($D$5:$D$71,"&lt;&gt;"&amp;"",$D$5:$D$71,"&lt;&gt;"&amp;"NL",$D$5:$D$71,"&lt;&gt;"&amp;"HORS LIGUE",I$5:I$71,"&lt;"&amp;I124)+1),Paramètres!$B$3:$C$56,2,FALSE)*Paramètres!$N$5))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LIGUE")),"",COUNTIFS($D$5:$D$71,"&lt;&gt;"&amp;"",$D$5:$D$71,"&lt;&gt;"&amp;"NL",$D$5:$D$71,"&lt;&gt;"&amp;"HORS LIGUE",K$5:K$71,"&lt;"&amp;K124)+1),Paramètres!$B$3:$C$56,2,FALSE)*Paramètres!$N$6))</f>
        <v>0</v>
      </c>
      <c r="M124" s="89"/>
      <c r="N124" s="88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LIGUE")),"",COUNTIFS($D$5:$D$71,"&lt;&gt;"&amp;"",$D$5:$D$71,"&lt;&gt;"&amp;"NL",$D$5:$D$71,"&lt;&gt;"&amp;"HORS LIGUE",M$5:M$71,"&lt;"&amp;M124)+1),Paramètres!$B$3:$C$56,2,FALSE)*Paramètres!$N$7))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LIGUE")),"",COUNTIFS($D$5:$D$71,"&lt;&gt;"&amp;"",$D$5:$D$71,"&lt;&gt;"&amp;"NL",$D$5:$D$71,"&lt;&gt;"&amp;"HORS LIGUE",O$5:O$71,"&lt;"&amp;O124)+1),Paramètres!$B$3:$C$56,2,FALSE)*Paramètres!$N$8))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LIGUE")),"",COUNTIFS($D$5:$D$71,"&lt;&gt;"&amp;"",$D$5:$D$71,"&lt;&gt;"&amp;"NL",$D$5:$D$71,"&lt;&gt;"&amp;"HORS LIGUE",Q$5:Q$71,"&lt;"&amp;Q124)+1),Paramètres!$B$3:$C$56,2,FALSE)*Paramètres!$N$9))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LIGUE")),"",COUNTIFS($D$5:$D$71,"&lt;&gt;"&amp;"",$D$5:$D$71,"&lt;&gt;"&amp;"NL",$D$5:$D$71,"&lt;&gt;"&amp;"HORS LIGUE",S$5:S$71,"&lt;"&amp;S124)+1),Paramètres!$B$3:$C$56,2,FALSE)*Paramètres!$N$10))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LIGUE")),"",COUNTIFS($D$5:$D$71,"&lt;&gt;"&amp;"",$D$5:$D$71,"&lt;&gt;"&amp;"NL",$D$5:$D$71,"&lt;&gt;"&amp;"HORS LIGUE",U$5:U$71,"&lt;"&amp;U124)+1),Paramètres!$B$3:$C$56,2,FALSE)*Paramètres!$N$11))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LIGUE")),"",COUNTIFS($D$5:$D$71,"&lt;&gt;"&amp;"",$D$5:$D$71,"&lt;&gt;"&amp;"NL",$D$5:$D$71,"&lt;&gt;"&amp;"HORS LIGUE",W$5:W$71,"&lt;"&amp;W124)+1),Paramètres!$B$3:$C$56,2,FALSE)*Paramètres!$N$12))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LIGUE")),"",COUNTIFS($D$5:$D$71,"&lt;&gt;"&amp;"",$D$5:$D$71,"&lt;&gt;"&amp;"NL",$D$5:$D$71,"&lt;&gt;"&amp;"HORS LIGUE",Y$5:Y$71,"&lt;"&amp;Y124)+1),Paramètres!$B$3:$C$56,2,FALSE)*Paramètres!$N$13))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LIGUE")),"",COUNTIFS($D$5:$D$71,"&lt;&gt;"&amp;"",$D$5:$D$71,"&lt;&gt;"&amp;"NL",$D$5:$D$71,"&lt;&gt;"&amp;"HORS LIGUE",AA$5:AA$71,"&lt;"&amp;AA124)+1),Paramètres!$B$3:$C$56,2,FALSE)*Paramètres!$N$14))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LIGUE")),"",COUNTIFS($D$5:$D$71,"&lt;&gt;"&amp;"",$D$5:$D$71,"&lt;&gt;"&amp;"NL",$D$5:$D$71,"&lt;&gt;"&amp;"HORS LIGUE",AC$5:AC$71,"&lt;"&amp;AC124)+1),Paramètres!$B$3:$C$56,2,FALSE)*Paramètres!$N$15))</f>
        <v>0</v>
      </c>
      <c r="AE124" s="110"/>
      <c r="AF124" s="110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LIGUE")),"",COUNTIFS($D$5:$D$71,"&lt;&gt;"&amp;"",$D$5:$D$71,"&lt;&gt;"&amp;"NL",$D$5:$D$71,"&lt;&gt;"&amp;"HORS LIGUE",AE$5:AE$71,"&lt;"&amp;AE124)+1),Paramètres!$B$3:$C$56,2,FALSE)*Paramètres!$N$16))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LIGUE")),"",COUNTIFS($D$5:$D$71,"&lt;&gt;"&amp;"",$D$5:$D$71,"&lt;&gt;"&amp;"NL",$D$5:$D$71,"&lt;&gt;"&amp;"HORS LIGUE",AG$5:AG$71,"&lt;"&amp;AG124)+1),Paramètres!$B$3:$C$56,2,FALSE)*Paramètres!$N$17))</f>
        <v>0</v>
      </c>
      <c r="AI124" s="40">
        <f t="shared" si="102"/>
        <v>0</v>
      </c>
      <c r="AJ124" s="3" t="str">
        <f t="shared" si="103"/>
        <v/>
      </c>
      <c r="AK124" s="5">
        <f t="shared" si="104"/>
        <v>0</v>
      </c>
      <c r="AL124" s="41">
        <f t="shared" si="109"/>
        <v>0</v>
      </c>
      <c r="AM124" s="33" t="str">
        <f t="shared" si="105"/>
        <v/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LIGUE")),"",COUNTIFS($D$5:$D$71,"&lt;&gt;"&amp;"",$D$5:$D$71,"&lt;&gt;"&amp;"NL",$D$5:$D$71,"&lt;&gt;"&amp;"HORS LIGUE",E$5:E$71,"&lt;"&amp;E125)+1),Paramètres!$B$3:$C$56,2,FALSE)*Paramètres!$N$3))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LIGUE")),"",COUNTIFS($D$5:$D$71,"&lt;&gt;"&amp;"",$D$5:$D$71,"&lt;&gt;"&amp;"NL",$D$5:$D$71,"&lt;&gt;"&amp;"HORS LIGUE",G$5:G$71,"&lt;"&amp;G125)+1),Paramètres!$B$3:$C$56,2,FALSE)*Paramètres!$N$4))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LIGUE")),"",COUNTIFS($D$5:$D$71,"&lt;&gt;"&amp;"",$D$5:$D$71,"&lt;&gt;"&amp;"NL",$D$5:$D$71,"&lt;&gt;"&amp;"HORS LIGUE",I$5:I$71,"&lt;"&amp;I125)+1),Paramètres!$B$3:$C$56,2,FALSE)*Paramètres!$N$5))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LIGUE")),"",COUNTIFS($D$5:$D$71,"&lt;&gt;"&amp;"",$D$5:$D$71,"&lt;&gt;"&amp;"NL",$D$5:$D$71,"&lt;&gt;"&amp;"HORS LIGUE",K$5:K$71,"&lt;"&amp;K125)+1),Paramètres!$B$3:$C$56,2,FALSE)*Paramètres!$N$6))</f>
        <v>0</v>
      </c>
      <c r="M125" s="89"/>
      <c r="N125" s="88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LIGUE")),"",COUNTIFS($D$5:$D$71,"&lt;&gt;"&amp;"",$D$5:$D$71,"&lt;&gt;"&amp;"NL",$D$5:$D$71,"&lt;&gt;"&amp;"HORS LIGUE",M$5:M$71,"&lt;"&amp;M125)+1),Paramètres!$B$3:$C$56,2,FALSE)*Paramètres!$N$7))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LIGUE")),"",COUNTIFS($D$5:$D$71,"&lt;&gt;"&amp;"",$D$5:$D$71,"&lt;&gt;"&amp;"NL",$D$5:$D$71,"&lt;&gt;"&amp;"HORS LIGUE",O$5:O$71,"&lt;"&amp;O125)+1),Paramètres!$B$3:$C$56,2,FALSE)*Paramètres!$N$8))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LIGUE")),"",COUNTIFS($D$5:$D$71,"&lt;&gt;"&amp;"",$D$5:$D$71,"&lt;&gt;"&amp;"NL",$D$5:$D$71,"&lt;&gt;"&amp;"HORS LIGUE",Q$5:Q$71,"&lt;"&amp;Q125)+1),Paramètres!$B$3:$C$56,2,FALSE)*Paramètres!$N$9))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LIGUE")),"",COUNTIFS($D$5:$D$71,"&lt;&gt;"&amp;"",$D$5:$D$71,"&lt;&gt;"&amp;"NL",$D$5:$D$71,"&lt;&gt;"&amp;"HORS LIGUE",S$5:S$71,"&lt;"&amp;S125)+1),Paramètres!$B$3:$C$56,2,FALSE)*Paramètres!$N$10))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LIGUE")),"",COUNTIFS($D$5:$D$71,"&lt;&gt;"&amp;"",$D$5:$D$71,"&lt;&gt;"&amp;"NL",$D$5:$D$71,"&lt;&gt;"&amp;"HORS LIGUE",U$5:U$71,"&lt;"&amp;U125)+1),Paramètres!$B$3:$C$56,2,FALSE)*Paramètres!$N$11))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LIGUE")),"",COUNTIFS($D$5:$D$71,"&lt;&gt;"&amp;"",$D$5:$D$71,"&lt;&gt;"&amp;"NL",$D$5:$D$71,"&lt;&gt;"&amp;"HORS LIGUE",W$5:W$71,"&lt;"&amp;W125)+1),Paramètres!$B$3:$C$56,2,FALSE)*Paramètres!$N$12))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LIGUE")),"",COUNTIFS($D$5:$D$71,"&lt;&gt;"&amp;"",$D$5:$D$71,"&lt;&gt;"&amp;"NL",$D$5:$D$71,"&lt;&gt;"&amp;"HORS LIGUE",Y$5:Y$71,"&lt;"&amp;Y125)+1),Paramètres!$B$3:$C$56,2,FALSE)*Paramètres!$N$13))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LIGUE")),"",COUNTIFS($D$5:$D$71,"&lt;&gt;"&amp;"",$D$5:$D$71,"&lt;&gt;"&amp;"NL",$D$5:$D$71,"&lt;&gt;"&amp;"HORS LIGUE",AA$5:AA$71,"&lt;"&amp;AA125)+1),Paramètres!$B$3:$C$56,2,FALSE)*Paramètres!$N$14))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LIGUE")),"",COUNTIFS($D$5:$D$71,"&lt;&gt;"&amp;"",$D$5:$D$71,"&lt;&gt;"&amp;"NL",$D$5:$D$71,"&lt;&gt;"&amp;"HORS LIGUE",AC$5:AC$71,"&lt;"&amp;AC125)+1),Paramètres!$B$3:$C$56,2,FALSE)*Paramètres!$N$15))</f>
        <v>0</v>
      </c>
      <c r="AE125" s="110"/>
      <c r="AF125" s="110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LIGUE")),"",COUNTIFS($D$5:$D$71,"&lt;&gt;"&amp;"",$D$5:$D$71,"&lt;&gt;"&amp;"NL",$D$5:$D$71,"&lt;&gt;"&amp;"HORS LIGUE",AE$5:AE$71,"&lt;"&amp;AE125)+1),Paramètres!$B$3:$C$56,2,FALSE)*Paramètres!$N$16))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LIGUE")),"",COUNTIFS($D$5:$D$71,"&lt;&gt;"&amp;"",$D$5:$D$71,"&lt;&gt;"&amp;"NL",$D$5:$D$71,"&lt;&gt;"&amp;"HORS LIGUE",AG$5:AG$71,"&lt;"&amp;AG125)+1),Paramètres!$B$3:$C$56,2,FALSE)*Paramètres!$N$17))</f>
        <v>0</v>
      </c>
      <c r="AI125" s="40">
        <f t="shared" si="102"/>
        <v>0</v>
      </c>
      <c r="AJ125" s="3" t="str">
        <f t="shared" si="103"/>
        <v/>
      </c>
      <c r="AK125" s="5">
        <f t="shared" si="104"/>
        <v>0</v>
      </c>
      <c r="AL125" s="41">
        <f t="shared" si="109"/>
        <v>0</v>
      </c>
      <c r="AM125" s="33" t="str">
        <f t="shared" si="105"/>
        <v/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LIGUE")),"",COUNTIFS($D$5:$D$71,"&lt;&gt;"&amp;"",$D$5:$D$71,"&lt;&gt;"&amp;"NL",$D$5:$D$71,"&lt;&gt;"&amp;"HORS LIGUE",E$5:E$71,"&lt;"&amp;E126)+1),Paramètres!$B$3:$C$56,2,FALSE)*Paramètres!$N$3))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LIGUE")),"",COUNTIFS($D$5:$D$71,"&lt;&gt;"&amp;"",$D$5:$D$71,"&lt;&gt;"&amp;"NL",$D$5:$D$71,"&lt;&gt;"&amp;"HORS LIGUE",G$5:G$71,"&lt;"&amp;G126)+1),Paramètres!$B$3:$C$56,2,FALSE)*Paramètres!$N$4))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LIGUE")),"",COUNTIFS($D$5:$D$71,"&lt;&gt;"&amp;"",$D$5:$D$71,"&lt;&gt;"&amp;"NL",$D$5:$D$71,"&lt;&gt;"&amp;"HORS LIGUE",I$5:I$71,"&lt;"&amp;I126)+1),Paramètres!$B$3:$C$56,2,FALSE)*Paramètres!$N$5))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LIGUE")),"",COUNTIFS($D$5:$D$71,"&lt;&gt;"&amp;"",$D$5:$D$71,"&lt;&gt;"&amp;"NL",$D$5:$D$71,"&lt;&gt;"&amp;"HORS LIGUE",K$5:K$71,"&lt;"&amp;K126)+1),Paramètres!$B$3:$C$56,2,FALSE)*Paramètres!$N$6))</f>
        <v>0</v>
      </c>
      <c r="M126" s="89"/>
      <c r="N126" s="88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LIGUE")),"",COUNTIFS($D$5:$D$71,"&lt;&gt;"&amp;"",$D$5:$D$71,"&lt;&gt;"&amp;"NL",$D$5:$D$71,"&lt;&gt;"&amp;"HORS LIGUE",M$5:M$71,"&lt;"&amp;M126)+1),Paramètres!$B$3:$C$56,2,FALSE)*Paramètres!$N$7))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LIGUE")),"",COUNTIFS($D$5:$D$71,"&lt;&gt;"&amp;"",$D$5:$D$71,"&lt;&gt;"&amp;"NL",$D$5:$D$71,"&lt;&gt;"&amp;"HORS LIGUE",O$5:O$71,"&lt;"&amp;O126)+1),Paramètres!$B$3:$C$56,2,FALSE)*Paramètres!$N$8))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LIGUE")),"",COUNTIFS($D$5:$D$71,"&lt;&gt;"&amp;"",$D$5:$D$71,"&lt;&gt;"&amp;"NL",$D$5:$D$71,"&lt;&gt;"&amp;"HORS LIGUE",Q$5:Q$71,"&lt;"&amp;Q126)+1),Paramètres!$B$3:$C$56,2,FALSE)*Paramètres!$N$9))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LIGUE")),"",COUNTIFS($D$5:$D$71,"&lt;&gt;"&amp;"",$D$5:$D$71,"&lt;&gt;"&amp;"NL",$D$5:$D$71,"&lt;&gt;"&amp;"HORS LIGUE",S$5:S$71,"&lt;"&amp;S126)+1),Paramètres!$B$3:$C$56,2,FALSE)*Paramètres!$N$10))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LIGUE")),"",COUNTIFS($D$5:$D$71,"&lt;&gt;"&amp;"",$D$5:$D$71,"&lt;&gt;"&amp;"NL",$D$5:$D$71,"&lt;&gt;"&amp;"HORS LIGUE",U$5:U$71,"&lt;"&amp;U126)+1),Paramètres!$B$3:$C$56,2,FALSE)*Paramètres!$N$11))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LIGUE")),"",COUNTIFS($D$5:$D$71,"&lt;&gt;"&amp;"",$D$5:$D$71,"&lt;&gt;"&amp;"NL",$D$5:$D$71,"&lt;&gt;"&amp;"HORS LIGUE",W$5:W$71,"&lt;"&amp;W126)+1),Paramètres!$B$3:$C$56,2,FALSE)*Paramètres!$N$12))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LIGUE")),"",COUNTIFS($D$5:$D$71,"&lt;&gt;"&amp;"",$D$5:$D$71,"&lt;&gt;"&amp;"NL",$D$5:$D$71,"&lt;&gt;"&amp;"HORS LIGUE",Y$5:Y$71,"&lt;"&amp;Y126)+1),Paramètres!$B$3:$C$56,2,FALSE)*Paramètres!$N$13))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LIGUE")),"",COUNTIFS($D$5:$D$71,"&lt;&gt;"&amp;"",$D$5:$D$71,"&lt;&gt;"&amp;"NL",$D$5:$D$71,"&lt;&gt;"&amp;"HORS LIGUE",AA$5:AA$71,"&lt;"&amp;AA126)+1),Paramètres!$B$3:$C$56,2,FALSE)*Paramètres!$N$14))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LIGUE")),"",COUNTIFS($D$5:$D$71,"&lt;&gt;"&amp;"",$D$5:$D$71,"&lt;&gt;"&amp;"NL",$D$5:$D$71,"&lt;&gt;"&amp;"HORS LIGUE",AC$5:AC$71,"&lt;"&amp;AC126)+1),Paramètres!$B$3:$C$56,2,FALSE)*Paramètres!$N$15))</f>
        <v>0</v>
      </c>
      <c r="AE126" s="110"/>
      <c r="AF126" s="110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LIGUE")),"",COUNTIFS($D$5:$D$71,"&lt;&gt;"&amp;"",$D$5:$D$71,"&lt;&gt;"&amp;"NL",$D$5:$D$71,"&lt;&gt;"&amp;"HORS LIGUE",AE$5:AE$71,"&lt;"&amp;AE126)+1),Paramètres!$B$3:$C$56,2,FALSE)*Paramètres!$N$16))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LIGUE")),"",COUNTIFS($D$5:$D$71,"&lt;&gt;"&amp;"",$D$5:$D$71,"&lt;&gt;"&amp;"NL",$D$5:$D$71,"&lt;&gt;"&amp;"HORS LIGUE",AG$5:AG$71,"&lt;"&amp;AG126)+1),Paramètres!$B$3:$C$56,2,FALSE)*Paramètres!$N$17))</f>
        <v>0</v>
      </c>
      <c r="AI126" s="40">
        <f t="shared" si="102"/>
        <v>0</v>
      </c>
      <c r="AJ126" s="3" t="str">
        <f t="shared" si="103"/>
        <v/>
      </c>
      <c r="AK126" s="5">
        <f t="shared" si="104"/>
        <v>0</v>
      </c>
      <c r="AL126" s="41">
        <f t="shared" si="109"/>
        <v>0</v>
      </c>
      <c r="AM126" s="33" t="str">
        <f t="shared" si="105"/>
        <v/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LIGUE")),"",COUNTIFS($D$5:$D$71,"&lt;&gt;"&amp;"",$D$5:$D$71,"&lt;&gt;"&amp;"NL",$D$5:$D$71,"&lt;&gt;"&amp;"HORS LIGUE",E$5:E$71,"&lt;"&amp;E127)+1),Paramètres!$B$3:$C$56,2,FALSE)*Paramètres!$N$3))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LIGUE")),"",COUNTIFS($D$5:$D$71,"&lt;&gt;"&amp;"",$D$5:$D$71,"&lt;&gt;"&amp;"NL",$D$5:$D$71,"&lt;&gt;"&amp;"HORS LIGUE",G$5:G$71,"&lt;"&amp;G127)+1),Paramètres!$B$3:$C$56,2,FALSE)*Paramètres!$N$4))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LIGUE")),"",COUNTIFS($D$5:$D$71,"&lt;&gt;"&amp;"",$D$5:$D$71,"&lt;&gt;"&amp;"NL",$D$5:$D$71,"&lt;&gt;"&amp;"HORS LIGUE",I$5:I$71,"&lt;"&amp;I127)+1),Paramètres!$B$3:$C$56,2,FALSE)*Paramètres!$N$5))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LIGUE")),"",COUNTIFS($D$5:$D$71,"&lt;&gt;"&amp;"",$D$5:$D$71,"&lt;&gt;"&amp;"NL",$D$5:$D$71,"&lt;&gt;"&amp;"HORS LIGUE",K$5:K$71,"&lt;"&amp;K127)+1),Paramètres!$B$3:$C$56,2,FALSE)*Paramètres!$N$6))</f>
        <v>0</v>
      </c>
      <c r="M127" s="89"/>
      <c r="N127" s="88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LIGUE")),"",COUNTIFS($D$5:$D$71,"&lt;&gt;"&amp;"",$D$5:$D$71,"&lt;&gt;"&amp;"NL",$D$5:$D$71,"&lt;&gt;"&amp;"HORS LIGUE",M$5:M$71,"&lt;"&amp;M127)+1),Paramètres!$B$3:$C$56,2,FALSE)*Paramètres!$N$7))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LIGUE")),"",COUNTIFS($D$5:$D$71,"&lt;&gt;"&amp;"",$D$5:$D$71,"&lt;&gt;"&amp;"NL",$D$5:$D$71,"&lt;&gt;"&amp;"HORS LIGUE",O$5:O$71,"&lt;"&amp;O127)+1),Paramètres!$B$3:$C$56,2,FALSE)*Paramètres!$N$8))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LIGUE")),"",COUNTIFS($D$5:$D$71,"&lt;&gt;"&amp;"",$D$5:$D$71,"&lt;&gt;"&amp;"NL",$D$5:$D$71,"&lt;&gt;"&amp;"HORS LIGUE",Q$5:Q$71,"&lt;"&amp;Q127)+1),Paramètres!$B$3:$C$56,2,FALSE)*Paramètres!$N$9))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LIGUE")),"",COUNTIFS($D$5:$D$71,"&lt;&gt;"&amp;"",$D$5:$D$71,"&lt;&gt;"&amp;"NL",$D$5:$D$71,"&lt;&gt;"&amp;"HORS LIGUE",S$5:S$71,"&lt;"&amp;S127)+1),Paramètres!$B$3:$C$56,2,FALSE)*Paramètres!$N$10))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LIGUE")),"",COUNTIFS($D$5:$D$71,"&lt;&gt;"&amp;"",$D$5:$D$71,"&lt;&gt;"&amp;"NL",$D$5:$D$71,"&lt;&gt;"&amp;"HORS LIGUE",U$5:U$71,"&lt;"&amp;U127)+1),Paramètres!$B$3:$C$56,2,FALSE)*Paramètres!$N$11))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LIGUE")),"",COUNTIFS($D$5:$D$71,"&lt;&gt;"&amp;"",$D$5:$D$71,"&lt;&gt;"&amp;"NL",$D$5:$D$71,"&lt;&gt;"&amp;"HORS LIGUE",W$5:W$71,"&lt;"&amp;W127)+1),Paramètres!$B$3:$C$56,2,FALSE)*Paramètres!$N$12))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LIGUE")),"",COUNTIFS($D$5:$D$71,"&lt;&gt;"&amp;"",$D$5:$D$71,"&lt;&gt;"&amp;"NL",$D$5:$D$71,"&lt;&gt;"&amp;"HORS LIGUE",Y$5:Y$71,"&lt;"&amp;Y127)+1),Paramètres!$B$3:$C$56,2,FALSE)*Paramètres!$N$13))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LIGUE")),"",COUNTIFS($D$5:$D$71,"&lt;&gt;"&amp;"",$D$5:$D$71,"&lt;&gt;"&amp;"NL",$D$5:$D$71,"&lt;&gt;"&amp;"HORS LIGUE",AA$5:AA$71,"&lt;"&amp;AA127)+1),Paramètres!$B$3:$C$56,2,FALSE)*Paramètres!$N$14))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LIGUE")),"",COUNTIFS($D$5:$D$71,"&lt;&gt;"&amp;"",$D$5:$D$71,"&lt;&gt;"&amp;"NL",$D$5:$D$71,"&lt;&gt;"&amp;"HORS LIGUE",AC$5:AC$71,"&lt;"&amp;AC127)+1),Paramètres!$B$3:$C$56,2,FALSE)*Paramètres!$N$15))</f>
        <v>0</v>
      </c>
      <c r="AE127" s="110"/>
      <c r="AF127" s="110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LIGUE")),"",COUNTIFS($D$5:$D$71,"&lt;&gt;"&amp;"",$D$5:$D$71,"&lt;&gt;"&amp;"NL",$D$5:$D$71,"&lt;&gt;"&amp;"HORS LIGUE",AE$5:AE$71,"&lt;"&amp;AE127)+1),Paramètres!$B$3:$C$56,2,FALSE)*Paramètres!$N$16))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LIGUE")),"",COUNTIFS($D$5:$D$71,"&lt;&gt;"&amp;"",$D$5:$D$71,"&lt;&gt;"&amp;"NL",$D$5:$D$71,"&lt;&gt;"&amp;"HORS LIGUE",AG$5:AG$71,"&lt;"&amp;AG127)+1),Paramètres!$B$3:$C$56,2,FALSE)*Paramètres!$N$17))</f>
        <v>0</v>
      </c>
      <c r="AI127" s="40">
        <f t="shared" si="102"/>
        <v>0</v>
      </c>
      <c r="AJ127" s="3" t="str">
        <f t="shared" si="103"/>
        <v/>
      </c>
      <c r="AK127" s="5">
        <f t="shared" si="104"/>
        <v>0</v>
      </c>
      <c r="AL127" s="41">
        <f t="shared" si="109"/>
        <v>0</v>
      </c>
      <c r="AM127" s="33" t="str">
        <f t="shared" si="105"/>
        <v/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LIGUE")),"",COUNTIFS($D$5:$D$71,"&lt;&gt;"&amp;"",$D$5:$D$71,"&lt;&gt;"&amp;"NL",$D$5:$D$71,"&lt;&gt;"&amp;"HORS LIGUE",E$5:E$71,"&lt;"&amp;E128)+1),Paramètres!$B$3:$C$56,2,FALSE)*Paramètres!$N$3))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LIGUE")),"",COUNTIFS($D$5:$D$71,"&lt;&gt;"&amp;"",$D$5:$D$71,"&lt;&gt;"&amp;"NL",$D$5:$D$71,"&lt;&gt;"&amp;"HORS LIGUE",G$5:G$71,"&lt;"&amp;G128)+1),Paramètres!$B$3:$C$56,2,FALSE)*Paramètres!$N$4))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LIGUE")),"",COUNTIFS($D$5:$D$71,"&lt;&gt;"&amp;"",$D$5:$D$71,"&lt;&gt;"&amp;"NL",$D$5:$D$71,"&lt;&gt;"&amp;"HORS LIGUE",I$5:I$71,"&lt;"&amp;I128)+1),Paramètres!$B$3:$C$56,2,FALSE)*Paramètres!$N$5))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LIGUE")),"",COUNTIFS($D$5:$D$71,"&lt;&gt;"&amp;"",$D$5:$D$71,"&lt;&gt;"&amp;"NL",$D$5:$D$71,"&lt;&gt;"&amp;"HORS LIGUE",K$5:K$71,"&lt;"&amp;K128)+1),Paramètres!$B$3:$C$56,2,FALSE)*Paramètres!$N$6))</f>
        <v>0</v>
      </c>
      <c r="M128" s="89"/>
      <c r="N128" s="88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LIGUE")),"",COUNTIFS($D$5:$D$71,"&lt;&gt;"&amp;"",$D$5:$D$71,"&lt;&gt;"&amp;"NL",$D$5:$D$71,"&lt;&gt;"&amp;"HORS LIGUE",M$5:M$71,"&lt;"&amp;M128)+1),Paramètres!$B$3:$C$56,2,FALSE)*Paramètres!$N$7))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LIGUE")),"",COUNTIFS($D$5:$D$71,"&lt;&gt;"&amp;"",$D$5:$D$71,"&lt;&gt;"&amp;"NL",$D$5:$D$71,"&lt;&gt;"&amp;"HORS LIGUE",O$5:O$71,"&lt;"&amp;O128)+1),Paramètres!$B$3:$C$56,2,FALSE)*Paramètres!$N$8))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LIGUE")),"",COUNTIFS($D$5:$D$71,"&lt;&gt;"&amp;"",$D$5:$D$71,"&lt;&gt;"&amp;"NL",$D$5:$D$71,"&lt;&gt;"&amp;"HORS LIGUE",Q$5:Q$71,"&lt;"&amp;Q128)+1),Paramètres!$B$3:$C$56,2,FALSE)*Paramètres!$N$9))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LIGUE")),"",COUNTIFS($D$5:$D$71,"&lt;&gt;"&amp;"",$D$5:$D$71,"&lt;&gt;"&amp;"NL",$D$5:$D$71,"&lt;&gt;"&amp;"HORS LIGUE",S$5:S$71,"&lt;"&amp;S128)+1),Paramètres!$B$3:$C$56,2,FALSE)*Paramètres!$N$10))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LIGUE")),"",COUNTIFS($D$5:$D$71,"&lt;&gt;"&amp;"",$D$5:$D$71,"&lt;&gt;"&amp;"NL",$D$5:$D$71,"&lt;&gt;"&amp;"HORS LIGUE",U$5:U$71,"&lt;"&amp;U128)+1),Paramètres!$B$3:$C$56,2,FALSE)*Paramètres!$N$11))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LIGUE")),"",COUNTIFS($D$5:$D$71,"&lt;&gt;"&amp;"",$D$5:$D$71,"&lt;&gt;"&amp;"NL",$D$5:$D$71,"&lt;&gt;"&amp;"HORS LIGUE",W$5:W$71,"&lt;"&amp;W128)+1),Paramètres!$B$3:$C$56,2,FALSE)*Paramètres!$N$12))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LIGUE")),"",COUNTIFS($D$5:$D$71,"&lt;&gt;"&amp;"",$D$5:$D$71,"&lt;&gt;"&amp;"NL",$D$5:$D$71,"&lt;&gt;"&amp;"HORS LIGUE",Y$5:Y$71,"&lt;"&amp;Y128)+1),Paramètres!$B$3:$C$56,2,FALSE)*Paramètres!$N$13))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LIGUE")),"",COUNTIFS($D$5:$D$71,"&lt;&gt;"&amp;"",$D$5:$D$71,"&lt;&gt;"&amp;"NL",$D$5:$D$71,"&lt;&gt;"&amp;"HORS LIGUE",AA$5:AA$71,"&lt;"&amp;AA128)+1),Paramètres!$B$3:$C$56,2,FALSE)*Paramètres!$N$14))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LIGUE")),"",COUNTIFS($D$5:$D$71,"&lt;&gt;"&amp;"",$D$5:$D$71,"&lt;&gt;"&amp;"NL",$D$5:$D$71,"&lt;&gt;"&amp;"HORS LIGUE",AC$5:AC$71,"&lt;"&amp;AC128)+1),Paramètres!$B$3:$C$56,2,FALSE)*Paramètres!$N$15))</f>
        <v>0</v>
      </c>
      <c r="AE128" s="110"/>
      <c r="AF128" s="110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LIGUE")),"",COUNTIFS($D$5:$D$71,"&lt;&gt;"&amp;"",$D$5:$D$71,"&lt;&gt;"&amp;"NL",$D$5:$D$71,"&lt;&gt;"&amp;"HORS LIGUE",AE$5:AE$71,"&lt;"&amp;AE128)+1),Paramètres!$B$3:$C$56,2,FALSE)*Paramètres!$N$16))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LIGUE")),"",COUNTIFS($D$5:$D$71,"&lt;&gt;"&amp;"",$D$5:$D$71,"&lt;&gt;"&amp;"NL",$D$5:$D$71,"&lt;&gt;"&amp;"HORS LIGUE",AG$5:AG$71,"&lt;"&amp;AG128)+1),Paramètres!$B$3:$C$56,2,FALSE)*Paramètres!$N$17))</f>
        <v>0</v>
      </c>
      <c r="AI128" s="40">
        <f t="shared" si="102"/>
        <v>0</v>
      </c>
      <c r="AJ128" s="3" t="str">
        <f t="shared" si="103"/>
        <v/>
      </c>
      <c r="AK128" s="5">
        <f t="shared" si="104"/>
        <v>0</v>
      </c>
      <c r="AL128" s="41">
        <f t="shared" si="109"/>
        <v>0</v>
      </c>
      <c r="AM128" s="33" t="str">
        <f t="shared" si="105"/>
        <v/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LIGUE")),"",COUNTIFS($D$5:$D$71,"&lt;&gt;"&amp;"",$D$5:$D$71,"&lt;&gt;"&amp;"NL",$D$5:$D$71,"&lt;&gt;"&amp;"HORS LIGUE",E$5:E$71,"&lt;"&amp;E129)+1),Paramètres!$B$3:$C$56,2,FALSE)*Paramètres!$N$3))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LIGUE")),"",COUNTIFS($D$5:$D$71,"&lt;&gt;"&amp;"",$D$5:$D$71,"&lt;&gt;"&amp;"NL",$D$5:$D$71,"&lt;&gt;"&amp;"HORS LIGUE",G$5:G$71,"&lt;"&amp;G129)+1),Paramètres!$B$3:$C$56,2,FALSE)*Paramètres!$N$4))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LIGUE")),"",COUNTIFS($D$5:$D$71,"&lt;&gt;"&amp;"",$D$5:$D$71,"&lt;&gt;"&amp;"NL",$D$5:$D$71,"&lt;&gt;"&amp;"HORS LIGUE",I$5:I$71,"&lt;"&amp;I129)+1),Paramètres!$B$3:$C$56,2,FALSE)*Paramètres!$N$5))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LIGUE")),"",COUNTIFS($D$5:$D$71,"&lt;&gt;"&amp;"",$D$5:$D$71,"&lt;&gt;"&amp;"NL",$D$5:$D$71,"&lt;&gt;"&amp;"HORS LIGUE",K$5:K$71,"&lt;"&amp;K129)+1),Paramètres!$B$3:$C$56,2,FALSE)*Paramètres!$N$6))</f>
        <v>0</v>
      </c>
      <c r="M129" s="89"/>
      <c r="N129" s="88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LIGUE")),"",COUNTIFS($D$5:$D$71,"&lt;&gt;"&amp;"",$D$5:$D$71,"&lt;&gt;"&amp;"NL",$D$5:$D$71,"&lt;&gt;"&amp;"HORS LIGUE",M$5:M$71,"&lt;"&amp;M129)+1),Paramètres!$B$3:$C$56,2,FALSE)*Paramètres!$N$7))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LIGUE")),"",COUNTIFS($D$5:$D$71,"&lt;&gt;"&amp;"",$D$5:$D$71,"&lt;&gt;"&amp;"NL",$D$5:$D$71,"&lt;&gt;"&amp;"HORS LIGUE",O$5:O$71,"&lt;"&amp;O129)+1),Paramètres!$B$3:$C$56,2,FALSE)*Paramètres!$N$8))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LIGUE")),"",COUNTIFS($D$5:$D$71,"&lt;&gt;"&amp;"",$D$5:$D$71,"&lt;&gt;"&amp;"NL",$D$5:$D$71,"&lt;&gt;"&amp;"HORS LIGUE",Q$5:Q$71,"&lt;"&amp;Q129)+1),Paramètres!$B$3:$C$56,2,FALSE)*Paramètres!$N$9))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LIGUE")),"",COUNTIFS($D$5:$D$71,"&lt;&gt;"&amp;"",$D$5:$D$71,"&lt;&gt;"&amp;"NL",$D$5:$D$71,"&lt;&gt;"&amp;"HORS LIGUE",S$5:S$71,"&lt;"&amp;S129)+1),Paramètres!$B$3:$C$56,2,FALSE)*Paramètres!$N$10))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LIGUE")),"",COUNTIFS($D$5:$D$71,"&lt;&gt;"&amp;"",$D$5:$D$71,"&lt;&gt;"&amp;"NL",$D$5:$D$71,"&lt;&gt;"&amp;"HORS LIGUE",U$5:U$71,"&lt;"&amp;U129)+1),Paramètres!$B$3:$C$56,2,FALSE)*Paramètres!$N$11))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LIGUE")),"",COUNTIFS($D$5:$D$71,"&lt;&gt;"&amp;"",$D$5:$D$71,"&lt;&gt;"&amp;"NL",$D$5:$D$71,"&lt;&gt;"&amp;"HORS LIGUE",W$5:W$71,"&lt;"&amp;W129)+1),Paramètres!$B$3:$C$56,2,FALSE)*Paramètres!$N$12))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LIGUE")),"",COUNTIFS($D$5:$D$71,"&lt;&gt;"&amp;"",$D$5:$D$71,"&lt;&gt;"&amp;"NL",$D$5:$D$71,"&lt;&gt;"&amp;"HORS LIGUE",Y$5:Y$71,"&lt;"&amp;Y129)+1),Paramètres!$B$3:$C$56,2,FALSE)*Paramètres!$N$13))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LIGUE")),"",COUNTIFS($D$5:$D$71,"&lt;&gt;"&amp;"",$D$5:$D$71,"&lt;&gt;"&amp;"NL",$D$5:$D$71,"&lt;&gt;"&amp;"HORS LIGUE",AA$5:AA$71,"&lt;"&amp;AA129)+1),Paramètres!$B$3:$C$56,2,FALSE)*Paramètres!$N$14))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LIGUE")),"",COUNTIFS($D$5:$D$71,"&lt;&gt;"&amp;"",$D$5:$D$71,"&lt;&gt;"&amp;"NL",$D$5:$D$71,"&lt;&gt;"&amp;"HORS LIGUE",AC$5:AC$71,"&lt;"&amp;AC129)+1),Paramètres!$B$3:$C$56,2,FALSE)*Paramètres!$N$15))</f>
        <v>0</v>
      </c>
      <c r="AE129" s="110"/>
      <c r="AF129" s="110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LIGUE")),"",COUNTIFS($D$5:$D$71,"&lt;&gt;"&amp;"",$D$5:$D$71,"&lt;&gt;"&amp;"NL",$D$5:$D$71,"&lt;&gt;"&amp;"HORS LIGUE",AE$5:AE$71,"&lt;"&amp;AE129)+1),Paramètres!$B$3:$C$56,2,FALSE)*Paramètres!$N$16))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LIGUE")),"",COUNTIFS($D$5:$D$71,"&lt;&gt;"&amp;"",$D$5:$D$71,"&lt;&gt;"&amp;"NL",$D$5:$D$71,"&lt;&gt;"&amp;"HORS LIGUE",AG$5:AG$71,"&lt;"&amp;AG129)+1),Paramètres!$B$3:$C$56,2,FALSE)*Paramètres!$N$17))</f>
        <v>0</v>
      </c>
      <c r="AI129" s="40">
        <f t="shared" si="102"/>
        <v>0</v>
      </c>
      <c r="AJ129" s="3" t="str">
        <f t="shared" si="103"/>
        <v/>
      </c>
      <c r="AK129" s="5">
        <f t="shared" si="104"/>
        <v>0</v>
      </c>
      <c r="AL129" s="41">
        <f t="shared" si="109"/>
        <v>0</v>
      </c>
      <c r="AM129" s="33" t="str">
        <f t="shared" si="105"/>
        <v/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LIGUE")),"",COUNTIFS($D$5:$D$71,"&lt;&gt;"&amp;"",$D$5:$D$71,"&lt;&gt;"&amp;"NL",$D$5:$D$71,"&lt;&gt;"&amp;"HORS LIGUE",E$5:E$71,"&lt;"&amp;E130)+1),Paramètres!$B$3:$C$56,2,FALSE)*Paramètres!$N$3))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LIGUE")),"",COUNTIFS($D$5:$D$71,"&lt;&gt;"&amp;"",$D$5:$D$71,"&lt;&gt;"&amp;"NL",$D$5:$D$71,"&lt;&gt;"&amp;"HORS LIGUE",G$5:G$71,"&lt;"&amp;G130)+1),Paramètres!$B$3:$C$56,2,FALSE)*Paramètres!$N$4))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LIGUE")),"",COUNTIFS($D$5:$D$71,"&lt;&gt;"&amp;"",$D$5:$D$71,"&lt;&gt;"&amp;"NL",$D$5:$D$71,"&lt;&gt;"&amp;"HORS LIGUE",I$5:I$71,"&lt;"&amp;I130)+1),Paramètres!$B$3:$C$56,2,FALSE)*Paramètres!$N$5))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LIGUE")),"",COUNTIFS($D$5:$D$71,"&lt;&gt;"&amp;"",$D$5:$D$71,"&lt;&gt;"&amp;"NL",$D$5:$D$71,"&lt;&gt;"&amp;"HORS LIGUE",K$5:K$71,"&lt;"&amp;K130)+1),Paramètres!$B$3:$C$56,2,FALSE)*Paramètres!$N$6))</f>
        <v>0</v>
      </c>
      <c r="M130" s="89"/>
      <c r="N130" s="88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LIGUE")),"",COUNTIFS($D$5:$D$71,"&lt;&gt;"&amp;"",$D$5:$D$71,"&lt;&gt;"&amp;"NL",$D$5:$D$71,"&lt;&gt;"&amp;"HORS LIGUE",M$5:M$71,"&lt;"&amp;M130)+1),Paramètres!$B$3:$C$56,2,FALSE)*Paramètres!$N$7))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LIGUE")),"",COUNTIFS($D$5:$D$71,"&lt;&gt;"&amp;"",$D$5:$D$71,"&lt;&gt;"&amp;"NL",$D$5:$D$71,"&lt;&gt;"&amp;"HORS LIGUE",O$5:O$71,"&lt;"&amp;O130)+1),Paramètres!$B$3:$C$56,2,FALSE)*Paramètres!$N$8))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LIGUE")),"",COUNTIFS($D$5:$D$71,"&lt;&gt;"&amp;"",$D$5:$D$71,"&lt;&gt;"&amp;"NL",$D$5:$D$71,"&lt;&gt;"&amp;"HORS LIGUE",Q$5:Q$71,"&lt;"&amp;Q130)+1),Paramètres!$B$3:$C$56,2,FALSE)*Paramètres!$N$9))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LIGUE")),"",COUNTIFS($D$5:$D$71,"&lt;&gt;"&amp;"",$D$5:$D$71,"&lt;&gt;"&amp;"NL",$D$5:$D$71,"&lt;&gt;"&amp;"HORS LIGUE",S$5:S$71,"&lt;"&amp;S130)+1),Paramètres!$B$3:$C$56,2,FALSE)*Paramètres!$N$10))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LIGUE")),"",COUNTIFS($D$5:$D$71,"&lt;&gt;"&amp;"",$D$5:$D$71,"&lt;&gt;"&amp;"NL",$D$5:$D$71,"&lt;&gt;"&amp;"HORS LIGUE",U$5:U$71,"&lt;"&amp;U130)+1),Paramètres!$B$3:$C$56,2,FALSE)*Paramètres!$N$11))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LIGUE")),"",COUNTIFS($D$5:$D$71,"&lt;&gt;"&amp;"",$D$5:$D$71,"&lt;&gt;"&amp;"NL",$D$5:$D$71,"&lt;&gt;"&amp;"HORS LIGUE",W$5:W$71,"&lt;"&amp;W130)+1),Paramètres!$B$3:$C$56,2,FALSE)*Paramètres!$N$12))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LIGUE")),"",COUNTIFS($D$5:$D$71,"&lt;&gt;"&amp;"",$D$5:$D$71,"&lt;&gt;"&amp;"NL",$D$5:$D$71,"&lt;&gt;"&amp;"HORS LIGUE",Y$5:Y$71,"&lt;"&amp;Y130)+1),Paramètres!$B$3:$C$56,2,FALSE)*Paramètres!$N$13))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LIGUE")),"",COUNTIFS($D$5:$D$71,"&lt;&gt;"&amp;"",$D$5:$D$71,"&lt;&gt;"&amp;"NL",$D$5:$D$71,"&lt;&gt;"&amp;"HORS LIGUE",AA$5:AA$71,"&lt;"&amp;AA130)+1),Paramètres!$B$3:$C$56,2,FALSE)*Paramètres!$N$14))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LIGUE")),"",COUNTIFS($D$5:$D$71,"&lt;&gt;"&amp;"",$D$5:$D$71,"&lt;&gt;"&amp;"NL",$D$5:$D$71,"&lt;&gt;"&amp;"HORS LIGUE",AC$5:AC$71,"&lt;"&amp;AC130)+1),Paramètres!$B$3:$C$56,2,FALSE)*Paramètres!$N$15))</f>
        <v>0</v>
      </c>
      <c r="AE130" s="110"/>
      <c r="AF130" s="110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LIGUE")),"",COUNTIFS($D$5:$D$71,"&lt;&gt;"&amp;"",$D$5:$D$71,"&lt;&gt;"&amp;"NL",$D$5:$D$71,"&lt;&gt;"&amp;"HORS LIGUE",AE$5:AE$71,"&lt;"&amp;AE130)+1),Paramètres!$B$3:$C$56,2,FALSE)*Paramètres!$N$16))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LIGUE")),"",COUNTIFS($D$5:$D$71,"&lt;&gt;"&amp;"",$D$5:$D$71,"&lt;&gt;"&amp;"NL",$D$5:$D$71,"&lt;&gt;"&amp;"HORS LIGUE",AG$5:AG$71,"&lt;"&amp;AG130)+1),Paramètres!$B$3:$C$56,2,FALSE)*Paramètres!$N$17))</f>
        <v>0</v>
      </c>
      <c r="AI130" s="40">
        <f t="shared" si="102"/>
        <v>0</v>
      </c>
      <c r="AJ130" s="3" t="str">
        <f t="shared" si="103"/>
        <v/>
      </c>
      <c r="AK130" s="5">
        <f t="shared" si="104"/>
        <v>0</v>
      </c>
      <c r="AL130" s="41">
        <f t="shared" si="109"/>
        <v>0</v>
      </c>
      <c r="AM130" s="33" t="str">
        <f t="shared" si="105"/>
        <v/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LIGUE")),"",COUNTIFS($D$5:$D$71,"&lt;&gt;"&amp;"",$D$5:$D$71,"&lt;&gt;"&amp;"NL",$D$5:$D$71,"&lt;&gt;"&amp;"HORS LIGUE",E$5:E$71,"&lt;"&amp;E131)+1),Paramètres!$B$3:$C$56,2,FALSE)*Paramètres!$N$3))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LIGUE")),"",COUNTIFS($D$5:$D$71,"&lt;&gt;"&amp;"",$D$5:$D$71,"&lt;&gt;"&amp;"NL",$D$5:$D$71,"&lt;&gt;"&amp;"HORS LIGUE",G$5:G$71,"&lt;"&amp;G131)+1),Paramètres!$B$3:$C$56,2,FALSE)*Paramètres!$N$4))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LIGUE")),"",COUNTIFS($D$5:$D$71,"&lt;&gt;"&amp;"",$D$5:$D$71,"&lt;&gt;"&amp;"NL",$D$5:$D$71,"&lt;&gt;"&amp;"HORS LIGUE",I$5:I$71,"&lt;"&amp;I131)+1),Paramètres!$B$3:$C$56,2,FALSE)*Paramètres!$N$5))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LIGUE")),"",COUNTIFS($D$5:$D$71,"&lt;&gt;"&amp;"",$D$5:$D$71,"&lt;&gt;"&amp;"NL",$D$5:$D$71,"&lt;&gt;"&amp;"HORS LIGUE",K$5:K$71,"&lt;"&amp;K131)+1),Paramètres!$B$3:$C$56,2,FALSE)*Paramètres!$N$6))</f>
        <v>0</v>
      </c>
      <c r="M131" s="89"/>
      <c r="N131" s="88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LIGUE")),"",COUNTIFS($D$5:$D$71,"&lt;&gt;"&amp;"",$D$5:$D$71,"&lt;&gt;"&amp;"NL",$D$5:$D$71,"&lt;&gt;"&amp;"HORS LIGUE",M$5:M$71,"&lt;"&amp;M131)+1),Paramètres!$B$3:$C$56,2,FALSE)*Paramètres!$N$7))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LIGUE")),"",COUNTIFS($D$5:$D$71,"&lt;&gt;"&amp;"",$D$5:$D$71,"&lt;&gt;"&amp;"NL",$D$5:$D$71,"&lt;&gt;"&amp;"HORS LIGUE",O$5:O$71,"&lt;"&amp;O131)+1),Paramètres!$B$3:$C$56,2,FALSE)*Paramètres!$N$8))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LIGUE")),"",COUNTIFS($D$5:$D$71,"&lt;&gt;"&amp;"",$D$5:$D$71,"&lt;&gt;"&amp;"NL",$D$5:$D$71,"&lt;&gt;"&amp;"HORS LIGUE",Q$5:Q$71,"&lt;"&amp;Q131)+1),Paramètres!$B$3:$C$56,2,FALSE)*Paramètres!$N$9))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LIGUE")),"",COUNTIFS($D$5:$D$71,"&lt;&gt;"&amp;"",$D$5:$D$71,"&lt;&gt;"&amp;"NL",$D$5:$D$71,"&lt;&gt;"&amp;"HORS LIGUE",S$5:S$71,"&lt;"&amp;S131)+1),Paramètres!$B$3:$C$56,2,FALSE)*Paramètres!$N$10))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LIGUE")),"",COUNTIFS($D$5:$D$71,"&lt;&gt;"&amp;"",$D$5:$D$71,"&lt;&gt;"&amp;"NL",$D$5:$D$71,"&lt;&gt;"&amp;"HORS LIGUE",U$5:U$71,"&lt;"&amp;U131)+1),Paramètres!$B$3:$C$56,2,FALSE)*Paramètres!$N$11))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LIGUE")),"",COUNTIFS($D$5:$D$71,"&lt;&gt;"&amp;"",$D$5:$D$71,"&lt;&gt;"&amp;"NL",$D$5:$D$71,"&lt;&gt;"&amp;"HORS LIGUE",W$5:W$71,"&lt;"&amp;W131)+1),Paramètres!$B$3:$C$56,2,FALSE)*Paramètres!$N$12))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LIGUE")),"",COUNTIFS($D$5:$D$71,"&lt;&gt;"&amp;"",$D$5:$D$71,"&lt;&gt;"&amp;"NL",$D$5:$D$71,"&lt;&gt;"&amp;"HORS LIGUE",Y$5:Y$71,"&lt;"&amp;Y131)+1),Paramètres!$B$3:$C$56,2,FALSE)*Paramètres!$N$13))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LIGUE")),"",COUNTIFS($D$5:$D$71,"&lt;&gt;"&amp;"",$D$5:$D$71,"&lt;&gt;"&amp;"NL",$D$5:$D$71,"&lt;&gt;"&amp;"HORS LIGUE",AA$5:AA$71,"&lt;"&amp;AA131)+1),Paramètres!$B$3:$C$56,2,FALSE)*Paramètres!$N$14))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LIGUE")),"",COUNTIFS($D$5:$D$71,"&lt;&gt;"&amp;"",$D$5:$D$71,"&lt;&gt;"&amp;"NL",$D$5:$D$71,"&lt;&gt;"&amp;"HORS LIGUE",AC$5:AC$71,"&lt;"&amp;AC131)+1),Paramètres!$B$3:$C$56,2,FALSE)*Paramètres!$N$15))</f>
        <v>0</v>
      </c>
      <c r="AE131" s="110"/>
      <c r="AF131" s="110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LIGUE")),"",COUNTIFS($D$5:$D$71,"&lt;&gt;"&amp;"",$D$5:$D$71,"&lt;&gt;"&amp;"NL",$D$5:$D$71,"&lt;&gt;"&amp;"HORS LIGUE",AE$5:AE$71,"&lt;"&amp;AE131)+1),Paramètres!$B$3:$C$56,2,FALSE)*Paramètres!$N$16))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LIGUE")),"",COUNTIFS($D$5:$D$71,"&lt;&gt;"&amp;"",$D$5:$D$71,"&lt;&gt;"&amp;"NL",$D$5:$D$71,"&lt;&gt;"&amp;"HORS LIGUE",AG$5:AG$71,"&lt;"&amp;AG131)+1),Paramètres!$B$3:$C$56,2,FALSE)*Paramètres!$N$17))</f>
        <v>0</v>
      </c>
      <c r="AI131" s="40">
        <f t="shared" si="102"/>
        <v>0</v>
      </c>
      <c r="AJ131" s="3" t="str">
        <f t="shared" si="103"/>
        <v/>
      </c>
      <c r="AK131" s="5">
        <f t="shared" si="104"/>
        <v>0</v>
      </c>
      <c r="AL131" s="41">
        <f t="shared" si="109"/>
        <v>0</v>
      </c>
      <c r="AM131" s="33" t="str">
        <f t="shared" si="105"/>
        <v/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LIGUE")),"",COUNTIFS($D$5:$D$71,"&lt;&gt;"&amp;"",$D$5:$D$71,"&lt;&gt;"&amp;"NL",$D$5:$D$71,"&lt;&gt;"&amp;"HORS LIGUE",E$5:E$71,"&lt;"&amp;E132)+1),Paramètres!$B$3:$C$56,2,FALSE)*Paramètres!$N$3))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LIGUE")),"",COUNTIFS($D$5:$D$71,"&lt;&gt;"&amp;"",$D$5:$D$71,"&lt;&gt;"&amp;"NL",$D$5:$D$71,"&lt;&gt;"&amp;"HORS LIGUE",G$5:G$71,"&lt;"&amp;G132)+1),Paramètres!$B$3:$C$56,2,FALSE)*Paramètres!$N$4))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LIGUE")),"",COUNTIFS($D$5:$D$71,"&lt;&gt;"&amp;"",$D$5:$D$71,"&lt;&gt;"&amp;"NL",$D$5:$D$71,"&lt;&gt;"&amp;"HORS LIGUE",I$5:I$71,"&lt;"&amp;I132)+1),Paramètres!$B$3:$C$56,2,FALSE)*Paramètres!$N$5))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LIGUE")),"",COUNTIFS($D$5:$D$71,"&lt;&gt;"&amp;"",$D$5:$D$71,"&lt;&gt;"&amp;"NL",$D$5:$D$71,"&lt;&gt;"&amp;"HORS LIGUE",K$5:K$71,"&lt;"&amp;K132)+1),Paramètres!$B$3:$C$56,2,FALSE)*Paramètres!$N$6))</f>
        <v>0</v>
      </c>
      <c r="M132" s="89"/>
      <c r="N132" s="88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LIGUE")),"",COUNTIFS($D$5:$D$71,"&lt;&gt;"&amp;"",$D$5:$D$71,"&lt;&gt;"&amp;"NL",$D$5:$D$71,"&lt;&gt;"&amp;"HORS LIGUE",M$5:M$71,"&lt;"&amp;M132)+1),Paramètres!$B$3:$C$56,2,FALSE)*Paramètres!$N$7))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LIGUE")),"",COUNTIFS($D$5:$D$71,"&lt;&gt;"&amp;"",$D$5:$D$71,"&lt;&gt;"&amp;"NL",$D$5:$D$71,"&lt;&gt;"&amp;"HORS LIGUE",O$5:O$71,"&lt;"&amp;O132)+1),Paramètres!$B$3:$C$56,2,FALSE)*Paramètres!$N$8))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LIGUE")),"",COUNTIFS($D$5:$D$71,"&lt;&gt;"&amp;"",$D$5:$D$71,"&lt;&gt;"&amp;"NL",$D$5:$D$71,"&lt;&gt;"&amp;"HORS LIGUE",Q$5:Q$71,"&lt;"&amp;Q132)+1),Paramètres!$B$3:$C$56,2,FALSE)*Paramètres!$N$9))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LIGUE")),"",COUNTIFS($D$5:$D$71,"&lt;&gt;"&amp;"",$D$5:$D$71,"&lt;&gt;"&amp;"NL",$D$5:$D$71,"&lt;&gt;"&amp;"HORS LIGUE",S$5:S$71,"&lt;"&amp;S132)+1),Paramètres!$B$3:$C$56,2,FALSE)*Paramètres!$N$10))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LIGUE")),"",COUNTIFS($D$5:$D$71,"&lt;&gt;"&amp;"",$D$5:$D$71,"&lt;&gt;"&amp;"NL",$D$5:$D$71,"&lt;&gt;"&amp;"HORS LIGUE",U$5:U$71,"&lt;"&amp;U132)+1),Paramètres!$B$3:$C$56,2,FALSE)*Paramètres!$N$11))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LIGUE")),"",COUNTIFS($D$5:$D$71,"&lt;&gt;"&amp;"",$D$5:$D$71,"&lt;&gt;"&amp;"NL",$D$5:$D$71,"&lt;&gt;"&amp;"HORS LIGUE",W$5:W$71,"&lt;"&amp;W132)+1),Paramètres!$B$3:$C$56,2,FALSE)*Paramètres!$N$12))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LIGUE")),"",COUNTIFS($D$5:$D$71,"&lt;&gt;"&amp;"",$D$5:$D$71,"&lt;&gt;"&amp;"NL",$D$5:$D$71,"&lt;&gt;"&amp;"HORS LIGUE",Y$5:Y$71,"&lt;"&amp;Y132)+1),Paramètres!$B$3:$C$56,2,FALSE)*Paramètres!$N$13))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LIGUE")),"",COUNTIFS($D$5:$D$71,"&lt;&gt;"&amp;"",$D$5:$D$71,"&lt;&gt;"&amp;"NL",$D$5:$D$71,"&lt;&gt;"&amp;"HORS LIGUE",AA$5:AA$71,"&lt;"&amp;AA132)+1),Paramètres!$B$3:$C$56,2,FALSE)*Paramètres!$N$14))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LIGUE")),"",COUNTIFS($D$5:$D$71,"&lt;&gt;"&amp;"",$D$5:$D$71,"&lt;&gt;"&amp;"NL",$D$5:$D$71,"&lt;&gt;"&amp;"HORS LIGUE",AC$5:AC$71,"&lt;"&amp;AC132)+1),Paramètres!$B$3:$C$56,2,FALSE)*Paramètres!$N$15))</f>
        <v>0</v>
      </c>
      <c r="AE132" s="110"/>
      <c r="AF132" s="110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LIGUE")),"",COUNTIFS($D$5:$D$71,"&lt;&gt;"&amp;"",$D$5:$D$71,"&lt;&gt;"&amp;"NL",$D$5:$D$71,"&lt;&gt;"&amp;"HORS LIGUE",AE$5:AE$71,"&lt;"&amp;AE132)+1),Paramètres!$B$3:$C$56,2,FALSE)*Paramètres!$N$16))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LIGUE")),"",COUNTIFS($D$5:$D$71,"&lt;&gt;"&amp;"",$D$5:$D$71,"&lt;&gt;"&amp;"NL",$D$5:$D$71,"&lt;&gt;"&amp;"HORS LIGUE",AG$5:AG$71,"&lt;"&amp;AG132)+1),Paramètres!$B$3:$C$56,2,FALSE)*Paramètres!$N$17))</f>
        <v>0</v>
      </c>
      <c r="AI132" s="40">
        <f t="shared" si="102"/>
        <v>0</v>
      </c>
      <c r="AJ132" s="3" t="str">
        <f t="shared" si="103"/>
        <v/>
      </c>
      <c r="AK132" s="5">
        <f t="shared" si="104"/>
        <v>0</v>
      </c>
      <c r="AL132" s="41">
        <f t="shared" si="109"/>
        <v>0</v>
      </c>
      <c r="AM132" s="33" t="str">
        <f t="shared" si="105"/>
        <v/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LIGUE")),"",COUNTIFS($D$5:$D$71,"&lt;&gt;"&amp;"",$D$5:$D$71,"&lt;&gt;"&amp;"NL",$D$5:$D$71,"&lt;&gt;"&amp;"HORS LIGUE",E$5:E$71,"&lt;"&amp;E133)+1),Paramètres!$B$3:$C$56,2,FALSE)*Paramètres!$N$3))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LIGUE")),"",COUNTIFS($D$5:$D$71,"&lt;&gt;"&amp;"",$D$5:$D$71,"&lt;&gt;"&amp;"NL",$D$5:$D$71,"&lt;&gt;"&amp;"HORS LIGUE",G$5:G$71,"&lt;"&amp;G133)+1),Paramètres!$B$3:$C$56,2,FALSE)*Paramètres!$N$4))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LIGUE")),"",COUNTIFS($D$5:$D$71,"&lt;&gt;"&amp;"",$D$5:$D$71,"&lt;&gt;"&amp;"NL",$D$5:$D$71,"&lt;&gt;"&amp;"HORS LIGUE",I$5:I$71,"&lt;"&amp;I133)+1),Paramètres!$B$3:$C$56,2,FALSE)*Paramètres!$N$5))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LIGUE")),"",COUNTIFS($D$5:$D$71,"&lt;&gt;"&amp;"",$D$5:$D$71,"&lt;&gt;"&amp;"NL",$D$5:$D$71,"&lt;&gt;"&amp;"HORS LIGUE",K$5:K$71,"&lt;"&amp;K133)+1),Paramètres!$B$3:$C$56,2,FALSE)*Paramètres!$N$6))</f>
        <v>0</v>
      </c>
      <c r="M133" s="89"/>
      <c r="N133" s="88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LIGUE")),"",COUNTIFS($D$5:$D$71,"&lt;&gt;"&amp;"",$D$5:$D$71,"&lt;&gt;"&amp;"NL",$D$5:$D$71,"&lt;&gt;"&amp;"HORS LIGUE",M$5:M$71,"&lt;"&amp;M133)+1),Paramètres!$B$3:$C$56,2,FALSE)*Paramètres!$N$7))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LIGUE")),"",COUNTIFS($D$5:$D$71,"&lt;&gt;"&amp;"",$D$5:$D$71,"&lt;&gt;"&amp;"NL",$D$5:$D$71,"&lt;&gt;"&amp;"HORS LIGUE",O$5:O$71,"&lt;"&amp;O133)+1),Paramètres!$B$3:$C$56,2,FALSE)*Paramètres!$N$8))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LIGUE")),"",COUNTIFS($D$5:$D$71,"&lt;&gt;"&amp;"",$D$5:$D$71,"&lt;&gt;"&amp;"NL",$D$5:$D$71,"&lt;&gt;"&amp;"HORS LIGUE",Q$5:Q$71,"&lt;"&amp;Q133)+1),Paramètres!$B$3:$C$56,2,FALSE)*Paramètres!$N$9))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LIGUE")),"",COUNTIFS($D$5:$D$71,"&lt;&gt;"&amp;"",$D$5:$D$71,"&lt;&gt;"&amp;"NL",$D$5:$D$71,"&lt;&gt;"&amp;"HORS LIGUE",S$5:S$71,"&lt;"&amp;S133)+1),Paramètres!$B$3:$C$56,2,FALSE)*Paramètres!$N$10))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LIGUE")),"",COUNTIFS($D$5:$D$71,"&lt;&gt;"&amp;"",$D$5:$D$71,"&lt;&gt;"&amp;"NL",$D$5:$D$71,"&lt;&gt;"&amp;"HORS LIGUE",U$5:U$71,"&lt;"&amp;U133)+1),Paramètres!$B$3:$C$56,2,FALSE)*Paramètres!$N$11))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LIGUE")),"",COUNTIFS($D$5:$D$71,"&lt;&gt;"&amp;"",$D$5:$D$71,"&lt;&gt;"&amp;"NL",$D$5:$D$71,"&lt;&gt;"&amp;"HORS LIGUE",W$5:W$71,"&lt;"&amp;W133)+1),Paramètres!$B$3:$C$56,2,FALSE)*Paramètres!$N$12))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LIGUE")),"",COUNTIFS($D$5:$D$71,"&lt;&gt;"&amp;"",$D$5:$D$71,"&lt;&gt;"&amp;"NL",$D$5:$D$71,"&lt;&gt;"&amp;"HORS LIGUE",Y$5:Y$71,"&lt;"&amp;Y133)+1),Paramètres!$B$3:$C$56,2,FALSE)*Paramètres!$N$13))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LIGUE")),"",COUNTIFS($D$5:$D$71,"&lt;&gt;"&amp;"",$D$5:$D$71,"&lt;&gt;"&amp;"NL",$D$5:$D$71,"&lt;&gt;"&amp;"HORS LIGUE",AA$5:AA$71,"&lt;"&amp;AA133)+1),Paramètres!$B$3:$C$56,2,FALSE)*Paramètres!$N$14))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LIGUE")),"",COUNTIFS($D$5:$D$71,"&lt;&gt;"&amp;"",$D$5:$D$71,"&lt;&gt;"&amp;"NL",$D$5:$D$71,"&lt;&gt;"&amp;"HORS LIGUE",AC$5:AC$71,"&lt;"&amp;AC133)+1),Paramètres!$B$3:$C$56,2,FALSE)*Paramètres!$N$15))</f>
        <v>0</v>
      </c>
      <c r="AE133" s="110"/>
      <c r="AF133" s="110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LIGUE")),"",COUNTIFS($D$5:$D$71,"&lt;&gt;"&amp;"",$D$5:$D$71,"&lt;&gt;"&amp;"NL",$D$5:$D$71,"&lt;&gt;"&amp;"HORS LIGUE",AE$5:AE$71,"&lt;"&amp;AE133)+1),Paramètres!$B$3:$C$56,2,FALSE)*Paramètres!$N$16))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LIGUE")),"",COUNTIFS($D$5:$D$71,"&lt;&gt;"&amp;"",$D$5:$D$71,"&lt;&gt;"&amp;"NL",$D$5:$D$71,"&lt;&gt;"&amp;"HORS LIGUE",AG$5:AG$71,"&lt;"&amp;AG133)+1),Paramètres!$B$3:$C$56,2,FALSE)*Paramètres!$N$17))</f>
        <v>0</v>
      </c>
      <c r="AI133" s="40">
        <f t="shared" ref="AI133:AI196" si="110">F133+H133+J133+L133+N133+P133+R133+T133+V133+X133+Z133+AB133+AD133+AF133+AH133</f>
        <v>0</v>
      </c>
      <c r="AJ133" s="3" t="str">
        <f t="shared" ref="AJ133:AJ196" si="111">IF(AI133&lt;&gt;0,RANK(AI133,$AI$5:$AI$71),"")</f>
        <v/>
      </c>
      <c r="AK133" s="5">
        <f t="shared" ref="AK133:AK196" si="112">COUNTA(E133,G133,I133,K133,M133,O133,Q133,S133,U133,W133,Y133,AA133,AC133,AE133,AG133)</f>
        <v>0</v>
      </c>
      <c r="AL133" s="41">
        <f t="shared" si="109"/>
        <v>0</v>
      </c>
      <c r="AM133" s="33" t="str">
        <f t="shared" ref="AM133:AM196" si="113">IF(AL133&lt;&gt;0,RANK(AL133,$AL$5:$AL$71),"")</f>
        <v/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LIGUE")),"",COUNTIFS($D$5:$D$71,"&lt;&gt;"&amp;"",$D$5:$D$71,"&lt;&gt;"&amp;"NL",$D$5:$D$71,"&lt;&gt;"&amp;"HORS LIGUE",E$5:E$71,"&lt;"&amp;E134)+1),Paramètres!$B$3:$C$56,2,FALSE)*Paramètres!$N$3))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LIGUE")),"",COUNTIFS($D$5:$D$71,"&lt;&gt;"&amp;"",$D$5:$D$71,"&lt;&gt;"&amp;"NL",$D$5:$D$71,"&lt;&gt;"&amp;"HORS LIGUE",G$5:G$71,"&lt;"&amp;G134)+1),Paramètres!$B$3:$C$56,2,FALSE)*Paramètres!$N$4))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LIGUE")),"",COUNTIFS($D$5:$D$71,"&lt;&gt;"&amp;"",$D$5:$D$71,"&lt;&gt;"&amp;"NL",$D$5:$D$71,"&lt;&gt;"&amp;"HORS LIGUE",I$5:I$71,"&lt;"&amp;I134)+1),Paramètres!$B$3:$C$56,2,FALSE)*Paramètres!$N$5))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LIGUE")),"",COUNTIFS($D$5:$D$71,"&lt;&gt;"&amp;"",$D$5:$D$71,"&lt;&gt;"&amp;"NL",$D$5:$D$71,"&lt;&gt;"&amp;"HORS LIGUE",K$5:K$71,"&lt;"&amp;K134)+1),Paramètres!$B$3:$C$56,2,FALSE)*Paramètres!$N$6))</f>
        <v>0</v>
      </c>
      <c r="M134" s="89"/>
      <c r="N134" s="88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LIGUE")),"",COUNTIFS($D$5:$D$71,"&lt;&gt;"&amp;"",$D$5:$D$71,"&lt;&gt;"&amp;"NL",$D$5:$D$71,"&lt;&gt;"&amp;"HORS LIGUE",M$5:M$71,"&lt;"&amp;M134)+1),Paramètres!$B$3:$C$56,2,FALSE)*Paramètres!$N$7))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LIGUE")),"",COUNTIFS($D$5:$D$71,"&lt;&gt;"&amp;"",$D$5:$D$71,"&lt;&gt;"&amp;"NL",$D$5:$D$71,"&lt;&gt;"&amp;"HORS LIGUE",O$5:O$71,"&lt;"&amp;O134)+1),Paramètres!$B$3:$C$56,2,FALSE)*Paramètres!$N$8))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LIGUE")),"",COUNTIFS($D$5:$D$71,"&lt;&gt;"&amp;"",$D$5:$D$71,"&lt;&gt;"&amp;"NL",$D$5:$D$71,"&lt;&gt;"&amp;"HORS LIGUE",Q$5:Q$71,"&lt;"&amp;Q134)+1),Paramètres!$B$3:$C$56,2,FALSE)*Paramètres!$N$9))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LIGUE")),"",COUNTIFS($D$5:$D$71,"&lt;&gt;"&amp;"",$D$5:$D$71,"&lt;&gt;"&amp;"NL",$D$5:$D$71,"&lt;&gt;"&amp;"HORS LIGUE",S$5:S$71,"&lt;"&amp;S134)+1),Paramètres!$B$3:$C$56,2,FALSE)*Paramètres!$N$10))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LIGUE")),"",COUNTIFS($D$5:$D$71,"&lt;&gt;"&amp;"",$D$5:$D$71,"&lt;&gt;"&amp;"NL",$D$5:$D$71,"&lt;&gt;"&amp;"HORS LIGUE",U$5:U$71,"&lt;"&amp;U134)+1),Paramètres!$B$3:$C$56,2,FALSE)*Paramètres!$N$11))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LIGUE")),"",COUNTIFS($D$5:$D$71,"&lt;&gt;"&amp;"",$D$5:$D$71,"&lt;&gt;"&amp;"NL",$D$5:$D$71,"&lt;&gt;"&amp;"HORS LIGUE",W$5:W$71,"&lt;"&amp;W134)+1),Paramètres!$B$3:$C$56,2,FALSE)*Paramètres!$N$12))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LIGUE")),"",COUNTIFS($D$5:$D$71,"&lt;&gt;"&amp;"",$D$5:$D$71,"&lt;&gt;"&amp;"NL",$D$5:$D$71,"&lt;&gt;"&amp;"HORS LIGUE",Y$5:Y$71,"&lt;"&amp;Y134)+1),Paramètres!$B$3:$C$56,2,FALSE)*Paramètres!$N$13))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LIGUE")),"",COUNTIFS($D$5:$D$71,"&lt;&gt;"&amp;"",$D$5:$D$71,"&lt;&gt;"&amp;"NL",$D$5:$D$71,"&lt;&gt;"&amp;"HORS LIGUE",AA$5:AA$71,"&lt;"&amp;AA134)+1),Paramètres!$B$3:$C$56,2,FALSE)*Paramètres!$N$14))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LIGUE")),"",COUNTIFS($D$5:$D$71,"&lt;&gt;"&amp;"",$D$5:$D$71,"&lt;&gt;"&amp;"NL",$D$5:$D$71,"&lt;&gt;"&amp;"HORS LIGUE",AC$5:AC$71,"&lt;"&amp;AC134)+1),Paramètres!$B$3:$C$56,2,FALSE)*Paramètres!$N$15))</f>
        <v>0</v>
      </c>
      <c r="AE134" s="110"/>
      <c r="AF134" s="110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LIGUE")),"",COUNTIFS($D$5:$D$71,"&lt;&gt;"&amp;"",$D$5:$D$71,"&lt;&gt;"&amp;"NL",$D$5:$D$71,"&lt;&gt;"&amp;"HORS LIGUE",AE$5:AE$71,"&lt;"&amp;AE134)+1),Paramètres!$B$3:$C$56,2,FALSE)*Paramètres!$N$16))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LIGUE")),"",COUNTIFS($D$5:$D$71,"&lt;&gt;"&amp;"",$D$5:$D$71,"&lt;&gt;"&amp;"NL",$D$5:$D$71,"&lt;&gt;"&amp;"HORS LIGUE",AG$5:AG$71,"&lt;"&amp;AG134)+1),Paramètres!$B$3:$C$56,2,FALSE)*Paramètres!$N$17))</f>
        <v>0</v>
      </c>
      <c r="AI134" s="40">
        <f t="shared" si="110"/>
        <v>0</v>
      </c>
      <c r="AJ134" s="3" t="str">
        <f t="shared" si="111"/>
        <v/>
      </c>
      <c r="AK134" s="5">
        <f t="shared" si="112"/>
        <v>0</v>
      </c>
      <c r="AL134" s="41">
        <f t="shared" si="109"/>
        <v>0</v>
      </c>
      <c r="AM134" s="33" t="str">
        <f t="shared" si="113"/>
        <v/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LIGUE")),"",COUNTIFS($D$5:$D$71,"&lt;&gt;"&amp;"",$D$5:$D$71,"&lt;&gt;"&amp;"NL",$D$5:$D$71,"&lt;&gt;"&amp;"HORS LIGUE",E$5:E$71,"&lt;"&amp;E135)+1),Paramètres!$B$3:$C$56,2,FALSE)*Paramètres!$N$3))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LIGUE")),"",COUNTIFS($D$5:$D$71,"&lt;&gt;"&amp;"",$D$5:$D$71,"&lt;&gt;"&amp;"NL",$D$5:$D$71,"&lt;&gt;"&amp;"HORS LIGUE",G$5:G$71,"&lt;"&amp;G135)+1),Paramètres!$B$3:$C$56,2,FALSE)*Paramètres!$N$4))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LIGUE")),"",COUNTIFS($D$5:$D$71,"&lt;&gt;"&amp;"",$D$5:$D$71,"&lt;&gt;"&amp;"NL",$D$5:$D$71,"&lt;&gt;"&amp;"HORS LIGUE",I$5:I$71,"&lt;"&amp;I135)+1),Paramètres!$B$3:$C$56,2,FALSE)*Paramètres!$N$5))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LIGUE")),"",COUNTIFS($D$5:$D$71,"&lt;&gt;"&amp;"",$D$5:$D$71,"&lt;&gt;"&amp;"NL",$D$5:$D$71,"&lt;&gt;"&amp;"HORS LIGUE",K$5:K$71,"&lt;"&amp;K135)+1),Paramètres!$B$3:$C$56,2,FALSE)*Paramètres!$N$6))</f>
        <v>0</v>
      </c>
      <c r="M135" s="89"/>
      <c r="N135" s="88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LIGUE")),"",COUNTIFS($D$5:$D$71,"&lt;&gt;"&amp;"",$D$5:$D$71,"&lt;&gt;"&amp;"NL",$D$5:$D$71,"&lt;&gt;"&amp;"HORS LIGUE",M$5:M$71,"&lt;"&amp;M135)+1),Paramètres!$B$3:$C$56,2,FALSE)*Paramètres!$N$7))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LIGUE")),"",COUNTIFS($D$5:$D$71,"&lt;&gt;"&amp;"",$D$5:$D$71,"&lt;&gt;"&amp;"NL",$D$5:$D$71,"&lt;&gt;"&amp;"HORS LIGUE",O$5:O$71,"&lt;"&amp;O135)+1),Paramètres!$B$3:$C$56,2,FALSE)*Paramètres!$N$8))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LIGUE")),"",COUNTIFS($D$5:$D$71,"&lt;&gt;"&amp;"",$D$5:$D$71,"&lt;&gt;"&amp;"NL",$D$5:$D$71,"&lt;&gt;"&amp;"HORS LIGUE",Q$5:Q$71,"&lt;"&amp;Q135)+1),Paramètres!$B$3:$C$56,2,FALSE)*Paramètres!$N$9))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LIGUE")),"",COUNTIFS($D$5:$D$71,"&lt;&gt;"&amp;"",$D$5:$D$71,"&lt;&gt;"&amp;"NL",$D$5:$D$71,"&lt;&gt;"&amp;"HORS LIGUE",S$5:S$71,"&lt;"&amp;S135)+1),Paramètres!$B$3:$C$56,2,FALSE)*Paramètres!$N$10))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LIGUE")),"",COUNTIFS($D$5:$D$71,"&lt;&gt;"&amp;"",$D$5:$D$71,"&lt;&gt;"&amp;"NL",$D$5:$D$71,"&lt;&gt;"&amp;"HORS LIGUE",U$5:U$71,"&lt;"&amp;U135)+1),Paramètres!$B$3:$C$56,2,FALSE)*Paramètres!$N$11))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LIGUE")),"",COUNTIFS($D$5:$D$71,"&lt;&gt;"&amp;"",$D$5:$D$71,"&lt;&gt;"&amp;"NL",$D$5:$D$71,"&lt;&gt;"&amp;"HORS LIGUE",W$5:W$71,"&lt;"&amp;W135)+1),Paramètres!$B$3:$C$56,2,FALSE)*Paramètres!$N$12))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LIGUE")),"",COUNTIFS($D$5:$D$71,"&lt;&gt;"&amp;"",$D$5:$D$71,"&lt;&gt;"&amp;"NL",$D$5:$D$71,"&lt;&gt;"&amp;"HORS LIGUE",Y$5:Y$71,"&lt;"&amp;Y135)+1),Paramètres!$B$3:$C$56,2,FALSE)*Paramètres!$N$13))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LIGUE")),"",COUNTIFS($D$5:$D$71,"&lt;&gt;"&amp;"",$D$5:$D$71,"&lt;&gt;"&amp;"NL",$D$5:$D$71,"&lt;&gt;"&amp;"HORS LIGUE",AA$5:AA$71,"&lt;"&amp;AA135)+1),Paramètres!$B$3:$C$56,2,FALSE)*Paramètres!$N$14))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LIGUE")),"",COUNTIFS($D$5:$D$71,"&lt;&gt;"&amp;"",$D$5:$D$71,"&lt;&gt;"&amp;"NL",$D$5:$D$71,"&lt;&gt;"&amp;"HORS LIGUE",AC$5:AC$71,"&lt;"&amp;AC135)+1),Paramètres!$B$3:$C$56,2,FALSE)*Paramètres!$N$15))</f>
        <v>0</v>
      </c>
      <c r="AE135" s="110"/>
      <c r="AF135" s="110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LIGUE")),"",COUNTIFS($D$5:$D$71,"&lt;&gt;"&amp;"",$D$5:$D$71,"&lt;&gt;"&amp;"NL",$D$5:$D$71,"&lt;&gt;"&amp;"HORS LIGUE",AE$5:AE$71,"&lt;"&amp;AE135)+1),Paramètres!$B$3:$C$56,2,FALSE)*Paramètres!$N$16))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LIGUE")),"",COUNTIFS($D$5:$D$71,"&lt;&gt;"&amp;"",$D$5:$D$71,"&lt;&gt;"&amp;"NL",$D$5:$D$71,"&lt;&gt;"&amp;"HORS LIGUE",AG$5:AG$71,"&lt;"&amp;AG135)+1),Paramètres!$B$3:$C$56,2,FALSE)*Paramètres!$N$17))</f>
        <v>0</v>
      </c>
      <c r="AI135" s="40">
        <f t="shared" si="110"/>
        <v>0</v>
      </c>
      <c r="AJ135" s="3" t="str">
        <f t="shared" si="111"/>
        <v/>
      </c>
      <c r="AK135" s="5">
        <f t="shared" si="112"/>
        <v>0</v>
      </c>
      <c r="AL135" s="41">
        <f t="shared" si="109"/>
        <v>0</v>
      </c>
      <c r="AM135" s="33" t="str">
        <f t="shared" si="113"/>
        <v/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LIGUE")),"",COUNTIFS($D$5:$D$71,"&lt;&gt;"&amp;"",$D$5:$D$71,"&lt;&gt;"&amp;"NL",$D$5:$D$71,"&lt;&gt;"&amp;"HORS LIGUE",E$5:E$71,"&lt;"&amp;E136)+1),Paramètres!$B$3:$C$56,2,FALSE)*Paramètres!$N$3))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LIGUE")),"",COUNTIFS($D$5:$D$71,"&lt;&gt;"&amp;"",$D$5:$D$71,"&lt;&gt;"&amp;"NL",$D$5:$D$71,"&lt;&gt;"&amp;"HORS LIGUE",G$5:G$71,"&lt;"&amp;G136)+1),Paramètres!$B$3:$C$56,2,FALSE)*Paramètres!$N$4))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LIGUE")),"",COUNTIFS($D$5:$D$71,"&lt;&gt;"&amp;"",$D$5:$D$71,"&lt;&gt;"&amp;"NL",$D$5:$D$71,"&lt;&gt;"&amp;"HORS LIGUE",I$5:I$71,"&lt;"&amp;I136)+1),Paramètres!$B$3:$C$56,2,FALSE)*Paramètres!$N$5))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LIGUE")),"",COUNTIFS($D$5:$D$71,"&lt;&gt;"&amp;"",$D$5:$D$71,"&lt;&gt;"&amp;"NL",$D$5:$D$71,"&lt;&gt;"&amp;"HORS LIGUE",K$5:K$71,"&lt;"&amp;K136)+1),Paramètres!$B$3:$C$56,2,FALSE)*Paramètres!$N$6))</f>
        <v>0</v>
      </c>
      <c r="M136" s="89"/>
      <c r="N136" s="88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LIGUE")),"",COUNTIFS($D$5:$D$71,"&lt;&gt;"&amp;"",$D$5:$D$71,"&lt;&gt;"&amp;"NL",$D$5:$D$71,"&lt;&gt;"&amp;"HORS LIGUE",M$5:M$71,"&lt;"&amp;M136)+1),Paramètres!$B$3:$C$56,2,FALSE)*Paramètres!$N$7))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LIGUE")),"",COUNTIFS($D$5:$D$71,"&lt;&gt;"&amp;"",$D$5:$D$71,"&lt;&gt;"&amp;"NL",$D$5:$D$71,"&lt;&gt;"&amp;"HORS LIGUE",O$5:O$71,"&lt;"&amp;O136)+1),Paramètres!$B$3:$C$56,2,FALSE)*Paramètres!$N$8))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LIGUE")),"",COUNTIFS($D$5:$D$71,"&lt;&gt;"&amp;"",$D$5:$D$71,"&lt;&gt;"&amp;"NL",$D$5:$D$71,"&lt;&gt;"&amp;"HORS LIGUE",Q$5:Q$71,"&lt;"&amp;Q136)+1),Paramètres!$B$3:$C$56,2,FALSE)*Paramètres!$N$9))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LIGUE")),"",COUNTIFS($D$5:$D$71,"&lt;&gt;"&amp;"",$D$5:$D$71,"&lt;&gt;"&amp;"NL",$D$5:$D$71,"&lt;&gt;"&amp;"HORS LIGUE",S$5:S$71,"&lt;"&amp;S136)+1),Paramètres!$B$3:$C$56,2,FALSE)*Paramètres!$N$10))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LIGUE")),"",COUNTIFS($D$5:$D$71,"&lt;&gt;"&amp;"",$D$5:$D$71,"&lt;&gt;"&amp;"NL",$D$5:$D$71,"&lt;&gt;"&amp;"HORS LIGUE",U$5:U$71,"&lt;"&amp;U136)+1),Paramètres!$B$3:$C$56,2,FALSE)*Paramètres!$N$11))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LIGUE")),"",COUNTIFS($D$5:$D$71,"&lt;&gt;"&amp;"",$D$5:$D$71,"&lt;&gt;"&amp;"NL",$D$5:$D$71,"&lt;&gt;"&amp;"HORS LIGUE",W$5:W$71,"&lt;"&amp;W136)+1),Paramètres!$B$3:$C$56,2,FALSE)*Paramètres!$N$12))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LIGUE")),"",COUNTIFS($D$5:$D$71,"&lt;&gt;"&amp;"",$D$5:$D$71,"&lt;&gt;"&amp;"NL",$D$5:$D$71,"&lt;&gt;"&amp;"HORS LIGUE",Y$5:Y$71,"&lt;"&amp;Y136)+1),Paramètres!$B$3:$C$56,2,FALSE)*Paramètres!$N$13))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LIGUE")),"",COUNTIFS($D$5:$D$71,"&lt;&gt;"&amp;"",$D$5:$D$71,"&lt;&gt;"&amp;"NL",$D$5:$D$71,"&lt;&gt;"&amp;"HORS LIGUE",AA$5:AA$71,"&lt;"&amp;AA136)+1),Paramètres!$B$3:$C$56,2,FALSE)*Paramètres!$N$14))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LIGUE")),"",COUNTIFS($D$5:$D$71,"&lt;&gt;"&amp;"",$D$5:$D$71,"&lt;&gt;"&amp;"NL",$D$5:$D$71,"&lt;&gt;"&amp;"HORS LIGUE",AC$5:AC$71,"&lt;"&amp;AC136)+1),Paramètres!$B$3:$C$56,2,FALSE)*Paramètres!$N$15))</f>
        <v>0</v>
      </c>
      <c r="AE136" s="110"/>
      <c r="AF136" s="110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LIGUE")),"",COUNTIFS($D$5:$D$71,"&lt;&gt;"&amp;"",$D$5:$D$71,"&lt;&gt;"&amp;"NL",$D$5:$D$71,"&lt;&gt;"&amp;"HORS LIGUE",AE$5:AE$71,"&lt;"&amp;AE136)+1),Paramètres!$B$3:$C$56,2,FALSE)*Paramètres!$N$16))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LIGUE")),"",COUNTIFS($D$5:$D$71,"&lt;&gt;"&amp;"",$D$5:$D$71,"&lt;&gt;"&amp;"NL",$D$5:$D$71,"&lt;&gt;"&amp;"HORS LIGUE",AG$5:AG$71,"&lt;"&amp;AG136)+1),Paramètres!$B$3:$C$56,2,FALSE)*Paramètres!$N$17))</f>
        <v>0</v>
      </c>
      <c r="AI136" s="40">
        <f t="shared" si="110"/>
        <v>0</v>
      </c>
      <c r="AJ136" s="3" t="str">
        <f t="shared" si="111"/>
        <v/>
      </c>
      <c r="AK136" s="5">
        <f t="shared" si="112"/>
        <v>0</v>
      </c>
      <c r="AL136" s="41">
        <f t="shared" si="109"/>
        <v>0</v>
      </c>
      <c r="AM136" s="33" t="str">
        <f t="shared" si="113"/>
        <v/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LIGUE")),"",COUNTIFS($D$5:$D$71,"&lt;&gt;"&amp;"",$D$5:$D$71,"&lt;&gt;"&amp;"NL",$D$5:$D$71,"&lt;&gt;"&amp;"HORS LIGUE",E$5:E$71,"&lt;"&amp;E137)+1),Paramètres!$B$3:$C$56,2,FALSE)*Paramètres!$N$3))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LIGUE")),"",COUNTIFS($D$5:$D$71,"&lt;&gt;"&amp;"",$D$5:$D$71,"&lt;&gt;"&amp;"NL",$D$5:$D$71,"&lt;&gt;"&amp;"HORS LIGUE",G$5:G$71,"&lt;"&amp;G137)+1),Paramètres!$B$3:$C$56,2,FALSE)*Paramètres!$N$4))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LIGUE")),"",COUNTIFS($D$5:$D$71,"&lt;&gt;"&amp;"",$D$5:$D$71,"&lt;&gt;"&amp;"NL",$D$5:$D$71,"&lt;&gt;"&amp;"HORS LIGUE",I$5:I$71,"&lt;"&amp;I137)+1),Paramètres!$B$3:$C$56,2,FALSE)*Paramètres!$N$5))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LIGUE")),"",COUNTIFS($D$5:$D$71,"&lt;&gt;"&amp;"",$D$5:$D$71,"&lt;&gt;"&amp;"NL",$D$5:$D$71,"&lt;&gt;"&amp;"HORS LIGUE",K$5:K$71,"&lt;"&amp;K137)+1),Paramètres!$B$3:$C$56,2,FALSE)*Paramètres!$N$6))</f>
        <v>0</v>
      </c>
      <c r="M137" s="89"/>
      <c r="N137" s="88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LIGUE")),"",COUNTIFS($D$5:$D$71,"&lt;&gt;"&amp;"",$D$5:$D$71,"&lt;&gt;"&amp;"NL",$D$5:$D$71,"&lt;&gt;"&amp;"HORS LIGUE",M$5:M$71,"&lt;"&amp;M137)+1),Paramètres!$B$3:$C$56,2,FALSE)*Paramètres!$N$7))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LIGUE")),"",COUNTIFS($D$5:$D$71,"&lt;&gt;"&amp;"",$D$5:$D$71,"&lt;&gt;"&amp;"NL",$D$5:$D$71,"&lt;&gt;"&amp;"HORS LIGUE",O$5:O$71,"&lt;"&amp;O137)+1),Paramètres!$B$3:$C$56,2,FALSE)*Paramètres!$N$8))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LIGUE")),"",COUNTIFS($D$5:$D$71,"&lt;&gt;"&amp;"",$D$5:$D$71,"&lt;&gt;"&amp;"NL",$D$5:$D$71,"&lt;&gt;"&amp;"HORS LIGUE",Q$5:Q$71,"&lt;"&amp;Q137)+1),Paramètres!$B$3:$C$56,2,FALSE)*Paramètres!$N$9))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LIGUE")),"",COUNTIFS($D$5:$D$71,"&lt;&gt;"&amp;"",$D$5:$D$71,"&lt;&gt;"&amp;"NL",$D$5:$D$71,"&lt;&gt;"&amp;"HORS LIGUE",S$5:S$71,"&lt;"&amp;S137)+1),Paramètres!$B$3:$C$56,2,FALSE)*Paramètres!$N$10))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LIGUE")),"",COUNTIFS($D$5:$D$71,"&lt;&gt;"&amp;"",$D$5:$D$71,"&lt;&gt;"&amp;"NL",$D$5:$D$71,"&lt;&gt;"&amp;"HORS LIGUE",U$5:U$71,"&lt;"&amp;U137)+1),Paramètres!$B$3:$C$56,2,FALSE)*Paramètres!$N$11))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LIGUE")),"",COUNTIFS($D$5:$D$71,"&lt;&gt;"&amp;"",$D$5:$D$71,"&lt;&gt;"&amp;"NL",$D$5:$D$71,"&lt;&gt;"&amp;"HORS LIGUE",W$5:W$71,"&lt;"&amp;W137)+1),Paramètres!$B$3:$C$56,2,FALSE)*Paramètres!$N$12))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LIGUE")),"",COUNTIFS($D$5:$D$71,"&lt;&gt;"&amp;"",$D$5:$D$71,"&lt;&gt;"&amp;"NL",$D$5:$D$71,"&lt;&gt;"&amp;"HORS LIGUE",Y$5:Y$71,"&lt;"&amp;Y137)+1),Paramètres!$B$3:$C$56,2,FALSE)*Paramètres!$N$13))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LIGUE")),"",COUNTIFS($D$5:$D$71,"&lt;&gt;"&amp;"",$D$5:$D$71,"&lt;&gt;"&amp;"NL",$D$5:$D$71,"&lt;&gt;"&amp;"HORS LIGUE",AA$5:AA$71,"&lt;"&amp;AA137)+1),Paramètres!$B$3:$C$56,2,FALSE)*Paramètres!$N$14))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LIGUE")),"",COUNTIFS($D$5:$D$71,"&lt;&gt;"&amp;"",$D$5:$D$71,"&lt;&gt;"&amp;"NL",$D$5:$D$71,"&lt;&gt;"&amp;"HORS LIGUE",AC$5:AC$71,"&lt;"&amp;AC137)+1),Paramètres!$B$3:$C$56,2,FALSE)*Paramètres!$N$15))</f>
        <v>0</v>
      </c>
      <c r="AE137" s="110"/>
      <c r="AF137" s="110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LIGUE")),"",COUNTIFS($D$5:$D$71,"&lt;&gt;"&amp;"",$D$5:$D$71,"&lt;&gt;"&amp;"NL",$D$5:$D$71,"&lt;&gt;"&amp;"HORS LIGUE",AE$5:AE$71,"&lt;"&amp;AE137)+1),Paramètres!$B$3:$C$56,2,FALSE)*Paramètres!$N$16))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LIGUE")),"",COUNTIFS($D$5:$D$71,"&lt;&gt;"&amp;"",$D$5:$D$71,"&lt;&gt;"&amp;"NL",$D$5:$D$71,"&lt;&gt;"&amp;"HORS LIGUE",AG$5:AG$71,"&lt;"&amp;AG137)+1),Paramètres!$B$3:$C$56,2,FALSE)*Paramètres!$N$17))</f>
        <v>0</v>
      </c>
      <c r="AI137" s="40">
        <f t="shared" si="110"/>
        <v>0</v>
      </c>
      <c r="AJ137" s="3" t="str">
        <f t="shared" si="111"/>
        <v/>
      </c>
      <c r="AK137" s="5">
        <f t="shared" si="112"/>
        <v>0</v>
      </c>
      <c r="AL137" s="41">
        <f t="shared" si="109"/>
        <v>0</v>
      </c>
      <c r="AM137" s="33" t="str">
        <f t="shared" si="113"/>
        <v/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LIGUE")),"",COUNTIFS($D$5:$D$71,"&lt;&gt;"&amp;"",$D$5:$D$71,"&lt;&gt;"&amp;"NL",$D$5:$D$71,"&lt;&gt;"&amp;"HORS LIGUE",E$5:E$71,"&lt;"&amp;E138)+1),Paramètres!$B$3:$C$56,2,FALSE)*Paramètres!$N$3))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LIGUE")),"",COUNTIFS($D$5:$D$71,"&lt;&gt;"&amp;"",$D$5:$D$71,"&lt;&gt;"&amp;"NL",$D$5:$D$71,"&lt;&gt;"&amp;"HORS LIGUE",G$5:G$71,"&lt;"&amp;G138)+1),Paramètres!$B$3:$C$56,2,FALSE)*Paramètres!$N$4))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LIGUE")),"",COUNTIFS($D$5:$D$71,"&lt;&gt;"&amp;"",$D$5:$D$71,"&lt;&gt;"&amp;"NL",$D$5:$D$71,"&lt;&gt;"&amp;"HORS LIGUE",I$5:I$71,"&lt;"&amp;I138)+1),Paramètres!$B$3:$C$56,2,FALSE)*Paramètres!$N$5))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LIGUE")),"",COUNTIFS($D$5:$D$71,"&lt;&gt;"&amp;"",$D$5:$D$71,"&lt;&gt;"&amp;"NL",$D$5:$D$71,"&lt;&gt;"&amp;"HORS LIGUE",K$5:K$71,"&lt;"&amp;K138)+1),Paramètres!$B$3:$C$56,2,FALSE)*Paramètres!$N$6))</f>
        <v>0</v>
      </c>
      <c r="M138" s="89"/>
      <c r="N138" s="88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LIGUE")),"",COUNTIFS($D$5:$D$71,"&lt;&gt;"&amp;"",$D$5:$D$71,"&lt;&gt;"&amp;"NL",$D$5:$D$71,"&lt;&gt;"&amp;"HORS LIGUE",M$5:M$71,"&lt;"&amp;M138)+1),Paramètres!$B$3:$C$56,2,FALSE)*Paramètres!$N$7))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LIGUE")),"",COUNTIFS($D$5:$D$71,"&lt;&gt;"&amp;"",$D$5:$D$71,"&lt;&gt;"&amp;"NL",$D$5:$D$71,"&lt;&gt;"&amp;"HORS LIGUE",O$5:O$71,"&lt;"&amp;O138)+1),Paramètres!$B$3:$C$56,2,FALSE)*Paramètres!$N$8))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LIGUE")),"",COUNTIFS($D$5:$D$71,"&lt;&gt;"&amp;"",$D$5:$D$71,"&lt;&gt;"&amp;"NL",$D$5:$D$71,"&lt;&gt;"&amp;"HORS LIGUE",Q$5:Q$71,"&lt;"&amp;Q138)+1),Paramètres!$B$3:$C$56,2,FALSE)*Paramètres!$N$9))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LIGUE")),"",COUNTIFS($D$5:$D$71,"&lt;&gt;"&amp;"",$D$5:$D$71,"&lt;&gt;"&amp;"NL",$D$5:$D$71,"&lt;&gt;"&amp;"HORS LIGUE",S$5:S$71,"&lt;"&amp;S138)+1),Paramètres!$B$3:$C$56,2,FALSE)*Paramètres!$N$10))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LIGUE")),"",COUNTIFS($D$5:$D$71,"&lt;&gt;"&amp;"",$D$5:$D$71,"&lt;&gt;"&amp;"NL",$D$5:$D$71,"&lt;&gt;"&amp;"HORS LIGUE",U$5:U$71,"&lt;"&amp;U138)+1),Paramètres!$B$3:$C$56,2,FALSE)*Paramètres!$N$11))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LIGUE")),"",COUNTIFS($D$5:$D$71,"&lt;&gt;"&amp;"",$D$5:$D$71,"&lt;&gt;"&amp;"NL",$D$5:$D$71,"&lt;&gt;"&amp;"HORS LIGUE",W$5:W$71,"&lt;"&amp;W138)+1),Paramètres!$B$3:$C$56,2,FALSE)*Paramètres!$N$12))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LIGUE")),"",COUNTIFS($D$5:$D$71,"&lt;&gt;"&amp;"",$D$5:$D$71,"&lt;&gt;"&amp;"NL",$D$5:$D$71,"&lt;&gt;"&amp;"HORS LIGUE",Y$5:Y$71,"&lt;"&amp;Y138)+1),Paramètres!$B$3:$C$56,2,FALSE)*Paramètres!$N$13))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LIGUE")),"",COUNTIFS($D$5:$D$71,"&lt;&gt;"&amp;"",$D$5:$D$71,"&lt;&gt;"&amp;"NL",$D$5:$D$71,"&lt;&gt;"&amp;"HORS LIGUE",AA$5:AA$71,"&lt;"&amp;AA138)+1),Paramètres!$B$3:$C$56,2,FALSE)*Paramètres!$N$14))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LIGUE")),"",COUNTIFS($D$5:$D$71,"&lt;&gt;"&amp;"",$D$5:$D$71,"&lt;&gt;"&amp;"NL",$D$5:$D$71,"&lt;&gt;"&amp;"HORS LIGUE",AC$5:AC$71,"&lt;"&amp;AC138)+1),Paramètres!$B$3:$C$56,2,FALSE)*Paramètres!$N$15))</f>
        <v>0</v>
      </c>
      <c r="AE138" s="110"/>
      <c r="AF138" s="110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LIGUE")),"",COUNTIFS($D$5:$D$71,"&lt;&gt;"&amp;"",$D$5:$D$71,"&lt;&gt;"&amp;"NL",$D$5:$D$71,"&lt;&gt;"&amp;"HORS LIGUE",AE$5:AE$71,"&lt;"&amp;AE138)+1),Paramètres!$B$3:$C$56,2,FALSE)*Paramètres!$N$16))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LIGUE")),"",COUNTIFS($D$5:$D$71,"&lt;&gt;"&amp;"",$D$5:$D$71,"&lt;&gt;"&amp;"NL",$D$5:$D$71,"&lt;&gt;"&amp;"HORS LIGUE",AG$5:AG$71,"&lt;"&amp;AG138)+1),Paramètres!$B$3:$C$56,2,FALSE)*Paramètres!$N$17))</f>
        <v>0</v>
      </c>
      <c r="AI138" s="40">
        <f t="shared" si="110"/>
        <v>0</v>
      </c>
      <c r="AJ138" s="3" t="str">
        <f t="shared" si="111"/>
        <v/>
      </c>
      <c r="AK138" s="5">
        <f t="shared" si="112"/>
        <v>0</v>
      </c>
      <c r="AL138" s="41">
        <f t="shared" si="109"/>
        <v>0</v>
      </c>
      <c r="AM138" s="33" t="str">
        <f t="shared" si="113"/>
        <v/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LIGUE")),"",COUNTIFS($D$5:$D$71,"&lt;&gt;"&amp;"",$D$5:$D$71,"&lt;&gt;"&amp;"NL",$D$5:$D$71,"&lt;&gt;"&amp;"HORS LIGUE",E$5:E$71,"&lt;"&amp;E139)+1),Paramètres!$B$3:$C$56,2,FALSE)*Paramètres!$N$3))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LIGUE")),"",COUNTIFS($D$5:$D$71,"&lt;&gt;"&amp;"",$D$5:$D$71,"&lt;&gt;"&amp;"NL",$D$5:$D$71,"&lt;&gt;"&amp;"HORS LIGUE",G$5:G$71,"&lt;"&amp;G139)+1),Paramètres!$B$3:$C$56,2,FALSE)*Paramètres!$N$4))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LIGUE")),"",COUNTIFS($D$5:$D$71,"&lt;&gt;"&amp;"",$D$5:$D$71,"&lt;&gt;"&amp;"NL",$D$5:$D$71,"&lt;&gt;"&amp;"HORS LIGUE",I$5:I$71,"&lt;"&amp;I139)+1),Paramètres!$B$3:$C$56,2,FALSE)*Paramètres!$N$5))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LIGUE")),"",COUNTIFS($D$5:$D$71,"&lt;&gt;"&amp;"",$D$5:$D$71,"&lt;&gt;"&amp;"NL",$D$5:$D$71,"&lt;&gt;"&amp;"HORS LIGUE",K$5:K$71,"&lt;"&amp;K139)+1),Paramètres!$B$3:$C$56,2,FALSE)*Paramètres!$N$6))</f>
        <v>0</v>
      </c>
      <c r="M139" s="89"/>
      <c r="N139" s="88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LIGUE")),"",COUNTIFS($D$5:$D$71,"&lt;&gt;"&amp;"",$D$5:$D$71,"&lt;&gt;"&amp;"NL",$D$5:$D$71,"&lt;&gt;"&amp;"HORS LIGUE",M$5:M$71,"&lt;"&amp;M139)+1),Paramètres!$B$3:$C$56,2,FALSE)*Paramètres!$N$7))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LIGUE")),"",COUNTIFS($D$5:$D$71,"&lt;&gt;"&amp;"",$D$5:$D$71,"&lt;&gt;"&amp;"NL",$D$5:$D$71,"&lt;&gt;"&amp;"HORS LIGUE",O$5:O$71,"&lt;"&amp;O139)+1),Paramètres!$B$3:$C$56,2,FALSE)*Paramètres!$N$8))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LIGUE")),"",COUNTIFS($D$5:$D$71,"&lt;&gt;"&amp;"",$D$5:$D$71,"&lt;&gt;"&amp;"NL",$D$5:$D$71,"&lt;&gt;"&amp;"HORS LIGUE",Q$5:Q$71,"&lt;"&amp;Q139)+1),Paramètres!$B$3:$C$56,2,FALSE)*Paramètres!$N$9))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LIGUE")),"",COUNTIFS($D$5:$D$71,"&lt;&gt;"&amp;"",$D$5:$D$71,"&lt;&gt;"&amp;"NL",$D$5:$D$71,"&lt;&gt;"&amp;"HORS LIGUE",S$5:S$71,"&lt;"&amp;S139)+1),Paramètres!$B$3:$C$56,2,FALSE)*Paramètres!$N$10))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LIGUE")),"",COUNTIFS($D$5:$D$71,"&lt;&gt;"&amp;"",$D$5:$D$71,"&lt;&gt;"&amp;"NL",$D$5:$D$71,"&lt;&gt;"&amp;"HORS LIGUE",U$5:U$71,"&lt;"&amp;U139)+1),Paramètres!$B$3:$C$56,2,FALSE)*Paramètres!$N$11))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LIGUE")),"",COUNTIFS($D$5:$D$71,"&lt;&gt;"&amp;"",$D$5:$D$71,"&lt;&gt;"&amp;"NL",$D$5:$D$71,"&lt;&gt;"&amp;"HORS LIGUE",W$5:W$71,"&lt;"&amp;W139)+1),Paramètres!$B$3:$C$56,2,FALSE)*Paramètres!$N$12))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LIGUE")),"",COUNTIFS($D$5:$D$71,"&lt;&gt;"&amp;"",$D$5:$D$71,"&lt;&gt;"&amp;"NL",$D$5:$D$71,"&lt;&gt;"&amp;"HORS LIGUE",Y$5:Y$71,"&lt;"&amp;Y139)+1),Paramètres!$B$3:$C$56,2,FALSE)*Paramètres!$N$13))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LIGUE")),"",COUNTIFS($D$5:$D$71,"&lt;&gt;"&amp;"",$D$5:$D$71,"&lt;&gt;"&amp;"NL",$D$5:$D$71,"&lt;&gt;"&amp;"HORS LIGUE",AA$5:AA$71,"&lt;"&amp;AA139)+1),Paramètres!$B$3:$C$56,2,FALSE)*Paramètres!$N$14))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LIGUE")),"",COUNTIFS($D$5:$D$71,"&lt;&gt;"&amp;"",$D$5:$D$71,"&lt;&gt;"&amp;"NL",$D$5:$D$71,"&lt;&gt;"&amp;"HORS LIGUE",AC$5:AC$71,"&lt;"&amp;AC139)+1),Paramètres!$B$3:$C$56,2,FALSE)*Paramètres!$N$15))</f>
        <v>0</v>
      </c>
      <c r="AE139" s="110"/>
      <c r="AF139" s="110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LIGUE")),"",COUNTIFS($D$5:$D$71,"&lt;&gt;"&amp;"",$D$5:$D$71,"&lt;&gt;"&amp;"NL",$D$5:$D$71,"&lt;&gt;"&amp;"HORS LIGUE",AE$5:AE$71,"&lt;"&amp;AE139)+1),Paramètres!$B$3:$C$56,2,FALSE)*Paramètres!$N$16))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LIGUE")),"",COUNTIFS($D$5:$D$71,"&lt;&gt;"&amp;"",$D$5:$D$71,"&lt;&gt;"&amp;"NL",$D$5:$D$71,"&lt;&gt;"&amp;"HORS LIGUE",AG$5:AG$71,"&lt;"&amp;AG139)+1),Paramètres!$B$3:$C$56,2,FALSE)*Paramètres!$N$17))</f>
        <v>0</v>
      </c>
      <c r="AI139" s="40">
        <f t="shared" si="110"/>
        <v>0</v>
      </c>
      <c r="AJ139" s="3" t="str">
        <f t="shared" si="111"/>
        <v/>
      </c>
      <c r="AK139" s="5">
        <f t="shared" si="112"/>
        <v>0</v>
      </c>
      <c r="AL139" s="41">
        <f t="shared" si="109"/>
        <v>0</v>
      </c>
      <c r="AM139" s="33" t="str">
        <f t="shared" si="113"/>
        <v/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LIGUE")),"",COUNTIFS($D$5:$D$71,"&lt;&gt;"&amp;"",$D$5:$D$71,"&lt;&gt;"&amp;"NL",$D$5:$D$71,"&lt;&gt;"&amp;"HORS LIGUE",E$5:E$71,"&lt;"&amp;E140)+1),Paramètres!$B$3:$C$56,2,FALSE)*Paramètres!$N$3))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LIGUE")),"",COUNTIFS($D$5:$D$71,"&lt;&gt;"&amp;"",$D$5:$D$71,"&lt;&gt;"&amp;"NL",$D$5:$D$71,"&lt;&gt;"&amp;"HORS LIGUE",G$5:G$71,"&lt;"&amp;G140)+1),Paramètres!$B$3:$C$56,2,FALSE)*Paramètres!$N$4))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LIGUE")),"",COUNTIFS($D$5:$D$71,"&lt;&gt;"&amp;"",$D$5:$D$71,"&lt;&gt;"&amp;"NL",$D$5:$D$71,"&lt;&gt;"&amp;"HORS LIGUE",I$5:I$71,"&lt;"&amp;I140)+1),Paramètres!$B$3:$C$56,2,FALSE)*Paramètres!$N$5))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LIGUE")),"",COUNTIFS($D$5:$D$71,"&lt;&gt;"&amp;"",$D$5:$D$71,"&lt;&gt;"&amp;"NL",$D$5:$D$71,"&lt;&gt;"&amp;"HORS LIGUE",K$5:K$71,"&lt;"&amp;K140)+1),Paramètres!$B$3:$C$56,2,FALSE)*Paramètres!$N$6))</f>
        <v>0</v>
      </c>
      <c r="M140" s="89"/>
      <c r="N140" s="88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LIGUE")),"",COUNTIFS($D$5:$D$71,"&lt;&gt;"&amp;"",$D$5:$D$71,"&lt;&gt;"&amp;"NL",$D$5:$D$71,"&lt;&gt;"&amp;"HORS LIGUE",M$5:M$71,"&lt;"&amp;M140)+1),Paramètres!$B$3:$C$56,2,FALSE)*Paramètres!$N$7))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LIGUE")),"",COUNTIFS($D$5:$D$71,"&lt;&gt;"&amp;"",$D$5:$D$71,"&lt;&gt;"&amp;"NL",$D$5:$D$71,"&lt;&gt;"&amp;"HORS LIGUE",O$5:O$71,"&lt;"&amp;O140)+1),Paramètres!$B$3:$C$56,2,FALSE)*Paramètres!$N$8))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LIGUE")),"",COUNTIFS($D$5:$D$71,"&lt;&gt;"&amp;"",$D$5:$D$71,"&lt;&gt;"&amp;"NL",$D$5:$D$71,"&lt;&gt;"&amp;"HORS LIGUE",Q$5:Q$71,"&lt;"&amp;Q140)+1),Paramètres!$B$3:$C$56,2,FALSE)*Paramètres!$N$9))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LIGUE")),"",COUNTIFS($D$5:$D$71,"&lt;&gt;"&amp;"",$D$5:$D$71,"&lt;&gt;"&amp;"NL",$D$5:$D$71,"&lt;&gt;"&amp;"HORS LIGUE",S$5:S$71,"&lt;"&amp;S140)+1),Paramètres!$B$3:$C$56,2,FALSE)*Paramètres!$N$10))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LIGUE")),"",COUNTIFS($D$5:$D$71,"&lt;&gt;"&amp;"",$D$5:$D$71,"&lt;&gt;"&amp;"NL",$D$5:$D$71,"&lt;&gt;"&amp;"HORS LIGUE",U$5:U$71,"&lt;"&amp;U140)+1),Paramètres!$B$3:$C$56,2,FALSE)*Paramètres!$N$11))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LIGUE")),"",COUNTIFS($D$5:$D$71,"&lt;&gt;"&amp;"",$D$5:$D$71,"&lt;&gt;"&amp;"NL",$D$5:$D$71,"&lt;&gt;"&amp;"HORS LIGUE",W$5:W$71,"&lt;"&amp;W140)+1),Paramètres!$B$3:$C$56,2,FALSE)*Paramètres!$N$12))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LIGUE")),"",COUNTIFS($D$5:$D$71,"&lt;&gt;"&amp;"",$D$5:$D$71,"&lt;&gt;"&amp;"NL",$D$5:$D$71,"&lt;&gt;"&amp;"HORS LIGUE",Y$5:Y$71,"&lt;"&amp;Y140)+1),Paramètres!$B$3:$C$56,2,FALSE)*Paramètres!$N$13))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LIGUE")),"",COUNTIFS($D$5:$D$71,"&lt;&gt;"&amp;"",$D$5:$D$71,"&lt;&gt;"&amp;"NL",$D$5:$D$71,"&lt;&gt;"&amp;"HORS LIGUE",AA$5:AA$71,"&lt;"&amp;AA140)+1),Paramètres!$B$3:$C$56,2,FALSE)*Paramètres!$N$14))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LIGUE")),"",COUNTIFS($D$5:$D$71,"&lt;&gt;"&amp;"",$D$5:$D$71,"&lt;&gt;"&amp;"NL",$D$5:$D$71,"&lt;&gt;"&amp;"HORS LIGUE",AC$5:AC$71,"&lt;"&amp;AC140)+1),Paramètres!$B$3:$C$56,2,FALSE)*Paramètres!$N$15))</f>
        <v>0</v>
      </c>
      <c r="AE140" s="110"/>
      <c r="AF140" s="110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LIGUE")),"",COUNTIFS($D$5:$D$71,"&lt;&gt;"&amp;"",$D$5:$D$71,"&lt;&gt;"&amp;"NL",$D$5:$D$71,"&lt;&gt;"&amp;"HORS LIGUE",AE$5:AE$71,"&lt;"&amp;AE140)+1),Paramètres!$B$3:$C$56,2,FALSE)*Paramètres!$N$16))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LIGUE")),"",COUNTIFS($D$5:$D$71,"&lt;&gt;"&amp;"",$D$5:$D$71,"&lt;&gt;"&amp;"NL",$D$5:$D$71,"&lt;&gt;"&amp;"HORS LIGUE",AG$5:AG$71,"&lt;"&amp;AG140)+1),Paramètres!$B$3:$C$56,2,FALSE)*Paramètres!$N$17))</f>
        <v>0</v>
      </c>
      <c r="AI140" s="40">
        <f t="shared" si="110"/>
        <v>0</v>
      </c>
      <c r="AJ140" s="3" t="str">
        <f t="shared" si="111"/>
        <v/>
      </c>
      <c r="AK140" s="5">
        <f t="shared" si="112"/>
        <v>0</v>
      </c>
      <c r="AL140" s="41">
        <f t="shared" si="109"/>
        <v>0</v>
      </c>
      <c r="AM140" s="33" t="str">
        <f t="shared" si="113"/>
        <v/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LIGUE")),"",COUNTIFS($D$5:$D$71,"&lt;&gt;"&amp;"",$D$5:$D$71,"&lt;&gt;"&amp;"NL",$D$5:$D$71,"&lt;&gt;"&amp;"HORS LIGUE",E$5:E$71,"&lt;"&amp;E141)+1),Paramètres!$B$3:$C$56,2,FALSE)*Paramètres!$N$3))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LIGUE")),"",COUNTIFS($D$5:$D$71,"&lt;&gt;"&amp;"",$D$5:$D$71,"&lt;&gt;"&amp;"NL",$D$5:$D$71,"&lt;&gt;"&amp;"HORS LIGUE",G$5:G$71,"&lt;"&amp;G141)+1),Paramètres!$B$3:$C$56,2,FALSE)*Paramètres!$N$4))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LIGUE")),"",COUNTIFS($D$5:$D$71,"&lt;&gt;"&amp;"",$D$5:$D$71,"&lt;&gt;"&amp;"NL",$D$5:$D$71,"&lt;&gt;"&amp;"HORS LIGUE",I$5:I$71,"&lt;"&amp;I141)+1),Paramètres!$B$3:$C$56,2,FALSE)*Paramètres!$N$5))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LIGUE")),"",COUNTIFS($D$5:$D$71,"&lt;&gt;"&amp;"",$D$5:$D$71,"&lt;&gt;"&amp;"NL",$D$5:$D$71,"&lt;&gt;"&amp;"HORS LIGUE",K$5:K$71,"&lt;"&amp;K141)+1),Paramètres!$B$3:$C$56,2,FALSE)*Paramètres!$N$6))</f>
        <v>0</v>
      </c>
      <c r="M141" s="89"/>
      <c r="N141" s="88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LIGUE")),"",COUNTIFS($D$5:$D$71,"&lt;&gt;"&amp;"",$D$5:$D$71,"&lt;&gt;"&amp;"NL",$D$5:$D$71,"&lt;&gt;"&amp;"HORS LIGUE",M$5:M$71,"&lt;"&amp;M141)+1),Paramètres!$B$3:$C$56,2,FALSE)*Paramètres!$N$7))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LIGUE")),"",COUNTIFS($D$5:$D$71,"&lt;&gt;"&amp;"",$D$5:$D$71,"&lt;&gt;"&amp;"NL",$D$5:$D$71,"&lt;&gt;"&amp;"HORS LIGUE",O$5:O$71,"&lt;"&amp;O141)+1),Paramètres!$B$3:$C$56,2,FALSE)*Paramètres!$N$8))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LIGUE")),"",COUNTIFS($D$5:$D$71,"&lt;&gt;"&amp;"",$D$5:$D$71,"&lt;&gt;"&amp;"NL",$D$5:$D$71,"&lt;&gt;"&amp;"HORS LIGUE",Q$5:Q$71,"&lt;"&amp;Q141)+1),Paramètres!$B$3:$C$56,2,FALSE)*Paramètres!$N$9))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LIGUE")),"",COUNTIFS($D$5:$D$71,"&lt;&gt;"&amp;"",$D$5:$D$71,"&lt;&gt;"&amp;"NL",$D$5:$D$71,"&lt;&gt;"&amp;"HORS LIGUE",S$5:S$71,"&lt;"&amp;S141)+1),Paramètres!$B$3:$C$56,2,FALSE)*Paramètres!$N$10))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LIGUE")),"",COUNTIFS($D$5:$D$71,"&lt;&gt;"&amp;"",$D$5:$D$71,"&lt;&gt;"&amp;"NL",$D$5:$D$71,"&lt;&gt;"&amp;"HORS LIGUE",U$5:U$71,"&lt;"&amp;U141)+1),Paramètres!$B$3:$C$56,2,FALSE)*Paramètres!$N$11))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LIGUE")),"",COUNTIFS($D$5:$D$71,"&lt;&gt;"&amp;"",$D$5:$D$71,"&lt;&gt;"&amp;"NL",$D$5:$D$71,"&lt;&gt;"&amp;"HORS LIGUE",W$5:W$71,"&lt;"&amp;W141)+1),Paramètres!$B$3:$C$56,2,FALSE)*Paramètres!$N$12))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LIGUE")),"",COUNTIFS($D$5:$D$71,"&lt;&gt;"&amp;"",$D$5:$D$71,"&lt;&gt;"&amp;"NL",$D$5:$D$71,"&lt;&gt;"&amp;"HORS LIGUE",Y$5:Y$71,"&lt;"&amp;Y141)+1),Paramètres!$B$3:$C$56,2,FALSE)*Paramètres!$N$13))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LIGUE")),"",COUNTIFS($D$5:$D$71,"&lt;&gt;"&amp;"",$D$5:$D$71,"&lt;&gt;"&amp;"NL",$D$5:$D$71,"&lt;&gt;"&amp;"HORS LIGUE",AA$5:AA$71,"&lt;"&amp;AA141)+1),Paramètres!$B$3:$C$56,2,FALSE)*Paramètres!$N$14))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LIGUE")),"",COUNTIFS($D$5:$D$71,"&lt;&gt;"&amp;"",$D$5:$D$71,"&lt;&gt;"&amp;"NL",$D$5:$D$71,"&lt;&gt;"&amp;"HORS LIGUE",AC$5:AC$71,"&lt;"&amp;AC141)+1),Paramètres!$B$3:$C$56,2,FALSE)*Paramètres!$N$15))</f>
        <v>0</v>
      </c>
      <c r="AE141" s="110"/>
      <c r="AF141" s="110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LIGUE")),"",COUNTIFS($D$5:$D$71,"&lt;&gt;"&amp;"",$D$5:$D$71,"&lt;&gt;"&amp;"NL",$D$5:$D$71,"&lt;&gt;"&amp;"HORS LIGUE",AE$5:AE$71,"&lt;"&amp;AE141)+1),Paramètres!$B$3:$C$56,2,FALSE)*Paramètres!$N$16))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LIGUE")),"",COUNTIFS($D$5:$D$71,"&lt;&gt;"&amp;"",$D$5:$D$71,"&lt;&gt;"&amp;"NL",$D$5:$D$71,"&lt;&gt;"&amp;"HORS LIGUE",AG$5:AG$71,"&lt;"&amp;AG141)+1),Paramètres!$B$3:$C$56,2,FALSE)*Paramètres!$N$17))</f>
        <v>0</v>
      </c>
      <c r="AI141" s="40">
        <f t="shared" si="110"/>
        <v>0</v>
      </c>
      <c r="AJ141" s="3" t="str">
        <f t="shared" si="111"/>
        <v/>
      </c>
      <c r="AK141" s="5">
        <f t="shared" si="112"/>
        <v>0</v>
      </c>
      <c r="AL141" s="41">
        <f t="shared" si="109"/>
        <v>0</v>
      </c>
      <c r="AM141" s="33" t="str">
        <f t="shared" si="113"/>
        <v/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LIGUE")),"",COUNTIFS($D$5:$D$71,"&lt;&gt;"&amp;"",$D$5:$D$71,"&lt;&gt;"&amp;"NL",$D$5:$D$71,"&lt;&gt;"&amp;"HORS LIGUE",E$5:E$71,"&lt;"&amp;E142)+1),Paramètres!$B$3:$C$56,2,FALSE)*Paramètres!$N$3))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LIGUE")),"",COUNTIFS($D$5:$D$71,"&lt;&gt;"&amp;"",$D$5:$D$71,"&lt;&gt;"&amp;"NL",$D$5:$D$71,"&lt;&gt;"&amp;"HORS LIGUE",G$5:G$71,"&lt;"&amp;G142)+1),Paramètres!$B$3:$C$56,2,FALSE)*Paramètres!$N$4))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LIGUE")),"",COUNTIFS($D$5:$D$71,"&lt;&gt;"&amp;"",$D$5:$D$71,"&lt;&gt;"&amp;"NL",$D$5:$D$71,"&lt;&gt;"&amp;"HORS LIGUE",I$5:I$71,"&lt;"&amp;I142)+1),Paramètres!$B$3:$C$56,2,FALSE)*Paramètres!$N$5))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LIGUE")),"",COUNTIFS($D$5:$D$71,"&lt;&gt;"&amp;"",$D$5:$D$71,"&lt;&gt;"&amp;"NL",$D$5:$D$71,"&lt;&gt;"&amp;"HORS LIGUE",K$5:K$71,"&lt;"&amp;K142)+1),Paramètres!$B$3:$C$56,2,FALSE)*Paramètres!$N$6))</f>
        <v>0</v>
      </c>
      <c r="M142" s="89"/>
      <c r="N142" s="88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LIGUE")),"",COUNTIFS($D$5:$D$71,"&lt;&gt;"&amp;"",$D$5:$D$71,"&lt;&gt;"&amp;"NL",$D$5:$D$71,"&lt;&gt;"&amp;"HORS LIGUE",M$5:M$71,"&lt;"&amp;M142)+1),Paramètres!$B$3:$C$56,2,FALSE)*Paramètres!$N$7))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LIGUE")),"",COUNTIFS($D$5:$D$71,"&lt;&gt;"&amp;"",$D$5:$D$71,"&lt;&gt;"&amp;"NL",$D$5:$D$71,"&lt;&gt;"&amp;"HORS LIGUE",O$5:O$71,"&lt;"&amp;O142)+1),Paramètres!$B$3:$C$56,2,FALSE)*Paramètres!$N$8))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LIGUE")),"",COUNTIFS($D$5:$D$71,"&lt;&gt;"&amp;"",$D$5:$D$71,"&lt;&gt;"&amp;"NL",$D$5:$D$71,"&lt;&gt;"&amp;"HORS LIGUE",Q$5:Q$71,"&lt;"&amp;Q142)+1),Paramètres!$B$3:$C$56,2,FALSE)*Paramètres!$N$9))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LIGUE")),"",COUNTIFS($D$5:$D$71,"&lt;&gt;"&amp;"",$D$5:$D$71,"&lt;&gt;"&amp;"NL",$D$5:$D$71,"&lt;&gt;"&amp;"HORS LIGUE",S$5:S$71,"&lt;"&amp;S142)+1),Paramètres!$B$3:$C$56,2,FALSE)*Paramètres!$N$10))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LIGUE")),"",COUNTIFS($D$5:$D$71,"&lt;&gt;"&amp;"",$D$5:$D$71,"&lt;&gt;"&amp;"NL",$D$5:$D$71,"&lt;&gt;"&amp;"HORS LIGUE",U$5:U$71,"&lt;"&amp;U142)+1),Paramètres!$B$3:$C$56,2,FALSE)*Paramètres!$N$11))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LIGUE")),"",COUNTIFS($D$5:$D$71,"&lt;&gt;"&amp;"",$D$5:$D$71,"&lt;&gt;"&amp;"NL",$D$5:$D$71,"&lt;&gt;"&amp;"HORS LIGUE",W$5:W$71,"&lt;"&amp;W142)+1),Paramètres!$B$3:$C$56,2,FALSE)*Paramètres!$N$12))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LIGUE")),"",COUNTIFS($D$5:$D$71,"&lt;&gt;"&amp;"",$D$5:$D$71,"&lt;&gt;"&amp;"NL",$D$5:$D$71,"&lt;&gt;"&amp;"HORS LIGUE",Y$5:Y$71,"&lt;"&amp;Y142)+1),Paramètres!$B$3:$C$56,2,FALSE)*Paramètres!$N$13))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LIGUE")),"",COUNTIFS($D$5:$D$71,"&lt;&gt;"&amp;"",$D$5:$D$71,"&lt;&gt;"&amp;"NL",$D$5:$D$71,"&lt;&gt;"&amp;"HORS LIGUE",AA$5:AA$71,"&lt;"&amp;AA142)+1),Paramètres!$B$3:$C$56,2,FALSE)*Paramètres!$N$14))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LIGUE")),"",COUNTIFS($D$5:$D$71,"&lt;&gt;"&amp;"",$D$5:$D$71,"&lt;&gt;"&amp;"NL",$D$5:$D$71,"&lt;&gt;"&amp;"HORS LIGUE",AC$5:AC$71,"&lt;"&amp;AC142)+1),Paramètres!$B$3:$C$56,2,FALSE)*Paramètres!$N$15))</f>
        <v>0</v>
      </c>
      <c r="AE142" s="110"/>
      <c r="AF142" s="110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LIGUE")),"",COUNTIFS($D$5:$D$71,"&lt;&gt;"&amp;"",$D$5:$D$71,"&lt;&gt;"&amp;"NL",$D$5:$D$71,"&lt;&gt;"&amp;"HORS LIGUE",AE$5:AE$71,"&lt;"&amp;AE142)+1),Paramètres!$B$3:$C$56,2,FALSE)*Paramètres!$N$16))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LIGUE")),"",COUNTIFS($D$5:$D$71,"&lt;&gt;"&amp;"",$D$5:$D$71,"&lt;&gt;"&amp;"NL",$D$5:$D$71,"&lt;&gt;"&amp;"HORS LIGUE",AG$5:AG$71,"&lt;"&amp;AG142)+1),Paramètres!$B$3:$C$56,2,FALSE)*Paramètres!$N$17))</f>
        <v>0</v>
      </c>
      <c r="AI142" s="40">
        <f t="shared" si="110"/>
        <v>0</v>
      </c>
      <c r="AJ142" s="3" t="str">
        <f t="shared" si="111"/>
        <v/>
      </c>
      <c r="AK142" s="5">
        <f t="shared" si="112"/>
        <v>0</v>
      </c>
      <c r="AL142" s="41">
        <f t="shared" si="109"/>
        <v>0</v>
      </c>
      <c r="AM142" s="33" t="str">
        <f t="shared" si="113"/>
        <v/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LIGUE")),"",COUNTIFS($D$5:$D$71,"&lt;&gt;"&amp;"",$D$5:$D$71,"&lt;&gt;"&amp;"NL",$D$5:$D$71,"&lt;&gt;"&amp;"HORS LIGUE",E$5:E$71,"&lt;"&amp;E143)+1),Paramètres!$B$3:$C$56,2,FALSE)*Paramètres!$N$3))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LIGUE")),"",COUNTIFS($D$5:$D$71,"&lt;&gt;"&amp;"",$D$5:$D$71,"&lt;&gt;"&amp;"NL",$D$5:$D$71,"&lt;&gt;"&amp;"HORS LIGUE",G$5:G$71,"&lt;"&amp;G143)+1),Paramètres!$B$3:$C$56,2,FALSE)*Paramètres!$N$4))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LIGUE")),"",COUNTIFS($D$5:$D$71,"&lt;&gt;"&amp;"",$D$5:$D$71,"&lt;&gt;"&amp;"NL",$D$5:$D$71,"&lt;&gt;"&amp;"HORS LIGUE",I$5:I$71,"&lt;"&amp;I143)+1),Paramètres!$B$3:$C$56,2,FALSE)*Paramètres!$N$5))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LIGUE")),"",COUNTIFS($D$5:$D$71,"&lt;&gt;"&amp;"",$D$5:$D$71,"&lt;&gt;"&amp;"NL",$D$5:$D$71,"&lt;&gt;"&amp;"HORS LIGUE",K$5:K$71,"&lt;"&amp;K143)+1),Paramètres!$B$3:$C$56,2,FALSE)*Paramètres!$N$6))</f>
        <v>0</v>
      </c>
      <c r="M143" s="89"/>
      <c r="N143" s="88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LIGUE")),"",COUNTIFS($D$5:$D$71,"&lt;&gt;"&amp;"",$D$5:$D$71,"&lt;&gt;"&amp;"NL",$D$5:$D$71,"&lt;&gt;"&amp;"HORS LIGUE",M$5:M$71,"&lt;"&amp;M143)+1),Paramètres!$B$3:$C$56,2,FALSE)*Paramètres!$N$7))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LIGUE")),"",COUNTIFS($D$5:$D$71,"&lt;&gt;"&amp;"",$D$5:$D$71,"&lt;&gt;"&amp;"NL",$D$5:$D$71,"&lt;&gt;"&amp;"HORS LIGUE",O$5:O$71,"&lt;"&amp;O143)+1),Paramètres!$B$3:$C$56,2,FALSE)*Paramètres!$N$8))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LIGUE")),"",COUNTIFS($D$5:$D$71,"&lt;&gt;"&amp;"",$D$5:$D$71,"&lt;&gt;"&amp;"NL",$D$5:$D$71,"&lt;&gt;"&amp;"HORS LIGUE",Q$5:Q$71,"&lt;"&amp;Q143)+1),Paramètres!$B$3:$C$56,2,FALSE)*Paramètres!$N$9))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LIGUE")),"",COUNTIFS($D$5:$D$71,"&lt;&gt;"&amp;"",$D$5:$D$71,"&lt;&gt;"&amp;"NL",$D$5:$D$71,"&lt;&gt;"&amp;"HORS LIGUE",S$5:S$71,"&lt;"&amp;S143)+1),Paramètres!$B$3:$C$56,2,FALSE)*Paramètres!$N$10))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LIGUE")),"",COUNTIFS($D$5:$D$71,"&lt;&gt;"&amp;"",$D$5:$D$71,"&lt;&gt;"&amp;"NL",$D$5:$D$71,"&lt;&gt;"&amp;"HORS LIGUE",U$5:U$71,"&lt;"&amp;U143)+1),Paramètres!$B$3:$C$56,2,FALSE)*Paramètres!$N$11))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LIGUE")),"",COUNTIFS($D$5:$D$71,"&lt;&gt;"&amp;"",$D$5:$D$71,"&lt;&gt;"&amp;"NL",$D$5:$D$71,"&lt;&gt;"&amp;"HORS LIGUE",W$5:W$71,"&lt;"&amp;W143)+1),Paramètres!$B$3:$C$56,2,FALSE)*Paramètres!$N$12))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LIGUE")),"",COUNTIFS($D$5:$D$71,"&lt;&gt;"&amp;"",$D$5:$D$71,"&lt;&gt;"&amp;"NL",$D$5:$D$71,"&lt;&gt;"&amp;"HORS LIGUE",Y$5:Y$71,"&lt;"&amp;Y143)+1),Paramètres!$B$3:$C$56,2,FALSE)*Paramètres!$N$13))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LIGUE")),"",COUNTIFS($D$5:$D$71,"&lt;&gt;"&amp;"",$D$5:$D$71,"&lt;&gt;"&amp;"NL",$D$5:$D$71,"&lt;&gt;"&amp;"HORS LIGUE",AA$5:AA$71,"&lt;"&amp;AA143)+1),Paramètres!$B$3:$C$56,2,FALSE)*Paramètres!$N$14))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LIGUE")),"",COUNTIFS($D$5:$D$71,"&lt;&gt;"&amp;"",$D$5:$D$71,"&lt;&gt;"&amp;"NL",$D$5:$D$71,"&lt;&gt;"&amp;"HORS LIGUE",AC$5:AC$71,"&lt;"&amp;AC143)+1),Paramètres!$B$3:$C$56,2,FALSE)*Paramètres!$N$15))</f>
        <v>0</v>
      </c>
      <c r="AE143" s="110"/>
      <c r="AF143" s="110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LIGUE")),"",COUNTIFS($D$5:$D$71,"&lt;&gt;"&amp;"",$D$5:$D$71,"&lt;&gt;"&amp;"NL",$D$5:$D$71,"&lt;&gt;"&amp;"HORS LIGUE",AE$5:AE$71,"&lt;"&amp;AE143)+1),Paramètres!$B$3:$C$56,2,FALSE)*Paramètres!$N$16))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LIGUE")),"",COUNTIFS($D$5:$D$71,"&lt;&gt;"&amp;"",$D$5:$D$71,"&lt;&gt;"&amp;"NL",$D$5:$D$71,"&lt;&gt;"&amp;"HORS LIGUE",AG$5:AG$71,"&lt;"&amp;AG143)+1),Paramètres!$B$3:$C$56,2,FALSE)*Paramètres!$N$17))</f>
        <v>0</v>
      </c>
      <c r="AI143" s="40">
        <f t="shared" si="110"/>
        <v>0</v>
      </c>
      <c r="AJ143" s="3" t="str">
        <f t="shared" si="111"/>
        <v/>
      </c>
      <c r="AK143" s="5">
        <f t="shared" si="112"/>
        <v>0</v>
      </c>
      <c r="AL143" s="41">
        <f t="shared" si="109"/>
        <v>0</v>
      </c>
      <c r="AM143" s="33" t="str">
        <f t="shared" si="113"/>
        <v/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LIGUE")),"",COUNTIFS($D$5:$D$71,"&lt;&gt;"&amp;"",$D$5:$D$71,"&lt;&gt;"&amp;"NL",$D$5:$D$71,"&lt;&gt;"&amp;"HORS LIGUE",E$5:E$71,"&lt;"&amp;E144)+1),Paramètres!$B$3:$C$56,2,FALSE)*Paramètres!$N$3))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LIGUE")),"",COUNTIFS($D$5:$D$71,"&lt;&gt;"&amp;"",$D$5:$D$71,"&lt;&gt;"&amp;"NL",$D$5:$D$71,"&lt;&gt;"&amp;"HORS LIGUE",G$5:G$71,"&lt;"&amp;G144)+1),Paramètres!$B$3:$C$56,2,FALSE)*Paramètres!$N$4))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LIGUE")),"",COUNTIFS($D$5:$D$71,"&lt;&gt;"&amp;"",$D$5:$D$71,"&lt;&gt;"&amp;"NL",$D$5:$D$71,"&lt;&gt;"&amp;"HORS LIGUE",I$5:I$71,"&lt;"&amp;I144)+1),Paramètres!$B$3:$C$56,2,FALSE)*Paramètres!$N$5))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LIGUE")),"",COUNTIFS($D$5:$D$71,"&lt;&gt;"&amp;"",$D$5:$D$71,"&lt;&gt;"&amp;"NL",$D$5:$D$71,"&lt;&gt;"&amp;"HORS LIGUE",K$5:K$71,"&lt;"&amp;K144)+1),Paramètres!$B$3:$C$56,2,FALSE)*Paramètres!$N$6))</f>
        <v>0</v>
      </c>
      <c r="M144" s="89"/>
      <c r="N144" s="88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LIGUE")),"",COUNTIFS($D$5:$D$71,"&lt;&gt;"&amp;"",$D$5:$D$71,"&lt;&gt;"&amp;"NL",$D$5:$D$71,"&lt;&gt;"&amp;"HORS LIGUE",M$5:M$71,"&lt;"&amp;M144)+1),Paramètres!$B$3:$C$56,2,FALSE)*Paramètres!$N$7))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LIGUE")),"",COUNTIFS($D$5:$D$71,"&lt;&gt;"&amp;"",$D$5:$D$71,"&lt;&gt;"&amp;"NL",$D$5:$D$71,"&lt;&gt;"&amp;"HORS LIGUE",O$5:O$71,"&lt;"&amp;O144)+1),Paramètres!$B$3:$C$56,2,FALSE)*Paramètres!$N$8))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LIGUE")),"",COUNTIFS($D$5:$D$71,"&lt;&gt;"&amp;"",$D$5:$D$71,"&lt;&gt;"&amp;"NL",$D$5:$D$71,"&lt;&gt;"&amp;"HORS LIGUE",Q$5:Q$71,"&lt;"&amp;Q144)+1),Paramètres!$B$3:$C$56,2,FALSE)*Paramètres!$N$9))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LIGUE")),"",COUNTIFS($D$5:$D$71,"&lt;&gt;"&amp;"",$D$5:$D$71,"&lt;&gt;"&amp;"NL",$D$5:$D$71,"&lt;&gt;"&amp;"HORS LIGUE",S$5:S$71,"&lt;"&amp;S144)+1),Paramètres!$B$3:$C$56,2,FALSE)*Paramètres!$N$10))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LIGUE")),"",COUNTIFS($D$5:$D$71,"&lt;&gt;"&amp;"",$D$5:$D$71,"&lt;&gt;"&amp;"NL",$D$5:$D$71,"&lt;&gt;"&amp;"HORS LIGUE",U$5:U$71,"&lt;"&amp;U144)+1),Paramètres!$B$3:$C$56,2,FALSE)*Paramètres!$N$11))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LIGUE")),"",COUNTIFS($D$5:$D$71,"&lt;&gt;"&amp;"",$D$5:$D$71,"&lt;&gt;"&amp;"NL",$D$5:$D$71,"&lt;&gt;"&amp;"HORS LIGUE",W$5:W$71,"&lt;"&amp;W144)+1),Paramètres!$B$3:$C$56,2,FALSE)*Paramètres!$N$12))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LIGUE")),"",COUNTIFS($D$5:$D$71,"&lt;&gt;"&amp;"",$D$5:$D$71,"&lt;&gt;"&amp;"NL",$D$5:$D$71,"&lt;&gt;"&amp;"HORS LIGUE",Y$5:Y$71,"&lt;"&amp;Y144)+1),Paramètres!$B$3:$C$56,2,FALSE)*Paramètres!$N$13))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LIGUE")),"",COUNTIFS($D$5:$D$71,"&lt;&gt;"&amp;"",$D$5:$D$71,"&lt;&gt;"&amp;"NL",$D$5:$D$71,"&lt;&gt;"&amp;"HORS LIGUE",AA$5:AA$71,"&lt;"&amp;AA144)+1),Paramètres!$B$3:$C$56,2,FALSE)*Paramètres!$N$14))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LIGUE")),"",COUNTIFS($D$5:$D$71,"&lt;&gt;"&amp;"",$D$5:$D$71,"&lt;&gt;"&amp;"NL",$D$5:$D$71,"&lt;&gt;"&amp;"HORS LIGUE",AC$5:AC$71,"&lt;"&amp;AC144)+1),Paramètres!$B$3:$C$56,2,FALSE)*Paramètres!$N$15))</f>
        <v>0</v>
      </c>
      <c r="AE144" s="110"/>
      <c r="AF144" s="110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LIGUE")),"",COUNTIFS($D$5:$D$71,"&lt;&gt;"&amp;"",$D$5:$D$71,"&lt;&gt;"&amp;"NL",$D$5:$D$71,"&lt;&gt;"&amp;"HORS LIGUE",AE$5:AE$71,"&lt;"&amp;AE144)+1),Paramètres!$B$3:$C$56,2,FALSE)*Paramètres!$N$16))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LIGUE")),"",COUNTIFS($D$5:$D$71,"&lt;&gt;"&amp;"",$D$5:$D$71,"&lt;&gt;"&amp;"NL",$D$5:$D$71,"&lt;&gt;"&amp;"HORS LIGUE",AG$5:AG$71,"&lt;"&amp;AG144)+1),Paramètres!$B$3:$C$56,2,FALSE)*Paramètres!$N$17))</f>
        <v>0</v>
      </c>
      <c r="AI144" s="40">
        <f t="shared" si="110"/>
        <v>0</v>
      </c>
      <c r="AJ144" s="3" t="str">
        <f t="shared" si="111"/>
        <v/>
      </c>
      <c r="AK144" s="5">
        <f t="shared" si="112"/>
        <v>0</v>
      </c>
      <c r="AL144" s="41">
        <f t="shared" si="109"/>
        <v>0</v>
      </c>
      <c r="AM144" s="33" t="str">
        <f t="shared" si="113"/>
        <v/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LIGUE")),"",COUNTIFS($D$5:$D$71,"&lt;&gt;"&amp;"",$D$5:$D$71,"&lt;&gt;"&amp;"NL",$D$5:$D$71,"&lt;&gt;"&amp;"HORS LIGUE",E$5:E$71,"&lt;"&amp;E145)+1),Paramètres!$B$3:$C$56,2,FALSE)*Paramètres!$N$3))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LIGUE")),"",COUNTIFS($D$5:$D$71,"&lt;&gt;"&amp;"",$D$5:$D$71,"&lt;&gt;"&amp;"NL",$D$5:$D$71,"&lt;&gt;"&amp;"HORS LIGUE",G$5:G$71,"&lt;"&amp;G145)+1),Paramètres!$B$3:$C$56,2,FALSE)*Paramètres!$N$4))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LIGUE")),"",COUNTIFS($D$5:$D$71,"&lt;&gt;"&amp;"",$D$5:$D$71,"&lt;&gt;"&amp;"NL",$D$5:$D$71,"&lt;&gt;"&amp;"HORS LIGUE",I$5:I$71,"&lt;"&amp;I145)+1),Paramètres!$B$3:$C$56,2,FALSE)*Paramètres!$N$5))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LIGUE")),"",COUNTIFS($D$5:$D$71,"&lt;&gt;"&amp;"",$D$5:$D$71,"&lt;&gt;"&amp;"NL",$D$5:$D$71,"&lt;&gt;"&amp;"HORS LIGUE",K$5:K$71,"&lt;"&amp;K145)+1),Paramètres!$B$3:$C$56,2,FALSE)*Paramètres!$N$6))</f>
        <v>0</v>
      </c>
      <c r="M145" s="89"/>
      <c r="N145" s="88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LIGUE")),"",COUNTIFS($D$5:$D$71,"&lt;&gt;"&amp;"",$D$5:$D$71,"&lt;&gt;"&amp;"NL",$D$5:$D$71,"&lt;&gt;"&amp;"HORS LIGUE",M$5:M$71,"&lt;"&amp;M145)+1),Paramètres!$B$3:$C$56,2,FALSE)*Paramètres!$N$7))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LIGUE")),"",COUNTIFS($D$5:$D$71,"&lt;&gt;"&amp;"",$D$5:$D$71,"&lt;&gt;"&amp;"NL",$D$5:$D$71,"&lt;&gt;"&amp;"HORS LIGUE",O$5:O$71,"&lt;"&amp;O145)+1),Paramètres!$B$3:$C$56,2,FALSE)*Paramètres!$N$8))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LIGUE")),"",COUNTIFS($D$5:$D$71,"&lt;&gt;"&amp;"",$D$5:$D$71,"&lt;&gt;"&amp;"NL",$D$5:$D$71,"&lt;&gt;"&amp;"HORS LIGUE",Q$5:Q$71,"&lt;"&amp;Q145)+1),Paramètres!$B$3:$C$56,2,FALSE)*Paramètres!$N$9))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LIGUE")),"",COUNTIFS($D$5:$D$71,"&lt;&gt;"&amp;"",$D$5:$D$71,"&lt;&gt;"&amp;"NL",$D$5:$D$71,"&lt;&gt;"&amp;"HORS LIGUE",S$5:S$71,"&lt;"&amp;S145)+1),Paramètres!$B$3:$C$56,2,FALSE)*Paramètres!$N$10))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LIGUE")),"",COUNTIFS($D$5:$D$71,"&lt;&gt;"&amp;"",$D$5:$D$71,"&lt;&gt;"&amp;"NL",$D$5:$D$71,"&lt;&gt;"&amp;"HORS LIGUE",U$5:U$71,"&lt;"&amp;U145)+1),Paramètres!$B$3:$C$56,2,FALSE)*Paramètres!$N$11))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LIGUE")),"",COUNTIFS($D$5:$D$71,"&lt;&gt;"&amp;"",$D$5:$D$71,"&lt;&gt;"&amp;"NL",$D$5:$D$71,"&lt;&gt;"&amp;"HORS LIGUE",W$5:W$71,"&lt;"&amp;W145)+1),Paramètres!$B$3:$C$56,2,FALSE)*Paramètres!$N$12))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LIGUE")),"",COUNTIFS($D$5:$D$71,"&lt;&gt;"&amp;"",$D$5:$D$71,"&lt;&gt;"&amp;"NL",$D$5:$D$71,"&lt;&gt;"&amp;"HORS LIGUE",Y$5:Y$71,"&lt;"&amp;Y145)+1),Paramètres!$B$3:$C$56,2,FALSE)*Paramètres!$N$13))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LIGUE")),"",COUNTIFS($D$5:$D$71,"&lt;&gt;"&amp;"",$D$5:$D$71,"&lt;&gt;"&amp;"NL",$D$5:$D$71,"&lt;&gt;"&amp;"HORS LIGUE",AA$5:AA$71,"&lt;"&amp;AA145)+1),Paramètres!$B$3:$C$56,2,FALSE)*Paramètres!$N$14))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LIGUE")),"",COUNTIFS($D$5:$D$71,"&lt;&gt;"&amp;"",$D$5:$D$71,"&lt;&gt;"&amp;"NL",$D$5:$D$71,"&lt;&gt;"&amp;"HORS LIGUE",AC$5:AC$71,"&lt;"&amp;AC145)+1),Paramètres!$B$3:$C$56,2,FALSE)*Paramètres!$N$15))</f>
        <v>0</v>
      </c>
      <c r="AE145" s="110"/>
      <c r="AF145" s="110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LIGUE")),"",COUNTIFS($D$5:$D$71,"&lt;&gt;"&amp;"",$D$5:$D$71,"&lt;&gt;"&amp;"NL",$D$5:$D$71,"&lt;&gt;"&amp;"HORS LIGUE",AE$5:AE$71,"&lt;"&amp;AE145)+1),Paramètres!$B$3:$C$56,2,FALSE)*Paramètres!$N$16))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LIGUE")),"",COUNTIFS($D$5:$D$71,"&lt;&gt;"&amp;"",$D$5:$D$71,"&lt;&gt;"&amp;"NL",$D$5:$D$71,"&lt;&gt;"&amp;"HORS LIGUE",AG$5:AG$71,"&lt;"&amp;AG145)+1),Paramètres!$B$3:$C$56,2,FALSE)*Paramètres!$N$17))</f>
        <v>0</v>
      </c>
      <c r="AI145" s="40">
        <f t="shared" si="110"/>
        <v>0</v>
      </c>
      <c r="AJ145" s="3" t="str">
        <f t="shared" si="111"/>
        <v/>
      </c>
      <c r="AK145" s="5">
        <f t="shared" si="112"/>
        <v>0</v>
      </c>
      <c r="AL145" s="41">
        <f t="shared" si="109"/>
        <v>0</v>
      </c>
      <c r="AM145" s="33" t="str">
        <f t="shared" si="113"/>
        <v/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LIGUE")),"",COUNTIFS($D$5:$D$71,"&lt;&gt;"&amp;"",$D$5:$D$71,"&lt;&gt;"&amp;"NL",$D$5:$D$71,"&lt;&gt;"&amp;"HORS LIGUE",E$5:E$71,"&lt;"&amp;E146)+1),Paramètres!$B$3:$C$56,2,FALSE)*Paramètres!$N$3))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LIGUE")),"",COUNTIFS($D$5:$D$71,"&lt;&gt;"&amp;"",$D$5:$D$71,"&lt;&gt;"&amp;"NL",$D$5:$D$71,"&lt;&gt;"&amp;"HORS LIGUE",G$5:G$71,"&lt;"&amp;G146)+1),Paramètres!$B$3:$C$56,2,FALSE)*Paramètres!$N$4))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LIGUE")),"",COUNTIFS($D$5:$D$71,"&lt;&gt;"&amp;"",$D$5:$D$71,"&lt;&gt;"&amp;"NL",$D$5:$D$71,"&lt;&gt;"&amp;"HORS LIGUE",I$5:I$71,"&lt;"&amp;I146)+1),Paramètres!$B$3:$C$56,2,FALSE)*Paramètres!$N$5))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LIGUE")),"",COUNTIFS($D$5:$D$71,"&lt;&gt;"&amp;"",$D$5:$D$71,"&lt;&gt;"&amp;"NL",$D$5:$D$71,"&lt;&gt;"&amp;"HORS LIGUE",K$5:K$71,"&lt;"&amp;K146)+1),Paramètres!$B$3:$C$56,2,FALSE)*Paramètres!$N$6))</f>
        <v>0</v>
      </c>
      <c r="M146" s="89"/>
      <c r="N146" s="88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LIGUE")),"",COUNTIFS($D$5:$D$71,"&lt;&gt;"&amp;"",$D$5:$D$71,"&lt;&gt;"&amp;"NL",$D$5:$D$71,"&lt;&gt;"&amp;"HORS LIGUE",M$5:M$71,"&lt;"&amp;M146)+1),Paramètres!$B$3:$C$56,2,FALSE)*Paramètres!$N$7))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LIGUE")),"",COUNTIFS($D$5:$D$71,"&lt;&gt;"&amp;"",$D$5:$D$71,"&lt;&gt;"&amp;"NL",$D$5:$D$71,"&lt;&gt;"&amp;"HORS LIGUE",O$5:O$71,"&lt;"&amp;O146)+1),Paramètres!$B$3:$C$56,2,FALSE)*Paramètres!$N$8))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LIGUE")),"",COUNTIFS($D$5:$D$71,"&lt;&gt;"&amp;"",$D$5:$D$71,"&lt;&gt;"&amp;"NL",$D$5:$D$71,"&lt;&gt;"&amp;"HORS LIGUE",Q$5:Q$71,"&lt;"&amp;Q146)+1),Paramètres!$B$3:$C$56,2,FALSE)*Paramètres!$N$9))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LIGUE")),"",COUNTIFS($D$5:$D$71,"&lt;&gt;"&amp;"",$D$5:$D$71,"&lt;&gt;"&amp;"NL",$D$5:$D$71,"&lt;&gt;"&amp;"HORS LIGUE",S$5:S$71,"&lt;"&amp;S146)+1),Paramètres!$B$3:$C$56,2,FALSE)*Paramètres!$N$10))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LIGUE")),"",COUNTIFS($D$5:$D$71,"&lt;&gt;"&amp;"",$D$5:$D$71,"&lt;&gt;"&amp;"NL",$D$5:$D$71,"&lt;&gt;"&amp;"HORS LIGUE",U$5:U$71,"&lt;"&amp;U146)+1),Paramètres!$B$3:$C$56,2,FALSE)*Paramètres!$N$11))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LIGUE")),"",COUNTIFS($D$5:$D$71,"&lt;&gt;"&amp;"",$D$5:$D$71,"&lt;&gt;"&amp;"NL",$D$5:$D$71,"&lt;&gt;"&amp;"HORS LIGUE",W$5:W$71,"&lt;"&amp;W146)+1),Paramètres!$B$3:$C$56,2,FALSE)*Paramètres!$N$12))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LIGUE")),"",COUNTIFS($D$5:$D$71,"&lt;&gt;"&amp;"",$D$5:$D$71,"&lt;&gt;"&amp;"NL",$D$5:$D$71,"&lt;&gt;"&amp;"HORS LIGUE",Y$5:Y$71,"&lt;"&amp;Y146)+1),Paramètres!$B$3:$C$56,2,FALSE)*Paramètres!$N$13))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LIGUE")),"",COUNTIFS($D$5:$D$71,"&lt;&gt;"&amp;"",$D$5:$D$71,"&lt;&gt;"&amp;"NL",$D$5:$D$71,"&lt;&gt;"&amp;"HORS LIGUE",AA$5:AA$71,"&lt;"&amp;AA146)+1),Paramètres!$B$3:$C$56,2,FALSE)*Paramètres!$N$14))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LIGUE")),"",COUNTIFS($D$5:$D$71,"&lt;&gt;"&amp;"",$D$5:$D$71,"&lt;&gt;"&amp;"NL",$D$5:$D$71,"&lt;&gt;"&amp;"HORS LIGUE",AC$5:AC$71,"&lt;"&amp;AC146)+1),Paramètres!$B$3:$C$56,2,FALSE)*Paramètres!$N$15))</f>
        <v>0</v>
      </c>
      <c r="AE146" s="110"/>
      <c r="AF146" s="110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LIGUE")),"",COUNTIFS($D$5:$D$71,"&lt;&gt;"&amp;"",$D$5:$D$71,"&lt;&gt;"&amp;"NL",$D$5:$D$71,"&lt;&gt;"&amp;"HORS LIGUE",AE$5:AE$71,"&lt;"&amp;AE146)+1),Paramètres!$B$3:$C$56,2,FALSE)*Paramètres!$N$16))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LIGUE")),"",COUNTIFS($D$5:$D$71,"&lt;&gt;"&amp;"",$D$5:$D$71,"&lt;&gt;"&amp;"NL",$D$5:$D$71,"&lt;&gt;"&amp;"HORS LIGUE",AG$5:AG$71,"&lt;"&amp;AG146)+1),Paramètres!$B$3:$C$56,2,FALSE)*Paramètres!$N$17))</f>
        <v>0</v>
      </c>
      <c r="AI146" s="40">
        <f t="shared" si="110"/>
        <v>0</v>
      </c>
      <c r="AJ146" s="3" t="str">
        <f t="shared" si="111"/>
        <v/>
      </c>
      <c r="AK146" s="5">
        <f t="shared" si="112"/>
        <v>0</v>
      </c>
      <c r="AL146" s="41">
        <f t="shared" si="109"/>
        <v>0</v>
      </c>
      <c r="AM146" s="33" t="str">
        <f t="shared" si="113"/>
        <v/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LIGUE")),"",COUNTIFS($D$5:$D$71,"&lt;&gt;"&amp;"",$D$5:$D$71,"&lt;&gt;"&amp;"NL",$D$5:$D$71,"&lt;&gt;"&amp;"HORS LIGUE",E$5:E$71,"&lt;"&amp;E147)+1),Paramètres!$B$3:$C$56,2,FALSE)*Paramètres!$N$3))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LIGUE")),"",COUNTIFS($D$5:$D$71,"&lt;&gt;"&amp;"",$D$5:$D$71,"&lt;&gt;"&amp;"NL",$D$5:$D$71,"&lt;&gt;"&amp;"HORS LIGUE",G$5:G$71,"&lt;"&amp;G147)+1),Paramètres!$B$3:$C$56,2,FALSE)*Paramètres!$N$4))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LIGUE")),"",COUNTIFS($D$5:$D$71,"&lt;&gt;"&amp;"",$D$5:$D$71,"&lt;&gt;"&amp;"NL",$D$5:$D$71,"&lt;&gt;"&amp;"HORS LIGUE",I$5:I$71,"&lt;"&amp;I147)+1),Paramètres!$B$3:$C$56,2,FALSE)*Paramètres!$N$5))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LIGUE")),"",COUNTIFS($D$5:$D$71,"&lt;&gt;"&amp;"",$D$5:$D$71,"&lt;&gt;"&amp;"NL",$D$5:$D$71,"&lt;&gt;"&amp;"HORS LIGUE",K$5:K$71,"&lt;"&amp;K147)+1),Paramètres!$B$3:$C$56,2,FALSE)*Paramètres!$N$6))</f>
        <v>0</v>
      </c>
      <c r="M147" s="89"/>
      <c r="N147" s="88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LIGUE")),"",COUNTIFS($D$5:$D$71,"&lt;&gt;"&amp;"",$D$5:$D$71,"&lt;&gt;"&amp;"NL",$D$5:$D$71,"&lt;&gt;"&amp;"HORS LIGUE",M$5:M$71,"&lt;"&amp;M147)+1),Paramètres!$B$3:$C$56,2,FALSE)*Paramètres!$N$7))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LIGUE")),"",COUNTIFS($D$5:$D$71,"&lt;&gt;"&amp;"",$D$5:$D$71,"&lt;&gt;"&amp;"NL",$D$5:$D$71,"&lt;&gt;"&amp;"HORS LIGUE",O$5:O$71,"&lt;"&amp;O147)+1),Paramètres!$B$3:$C$56,2,FALSE)*Paramètres!$N$8))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LIGUE")),"",COUNTIFS($D$5:$D$71,"&lt;&gt;"&amp;"",$D$5:$D$71,"&lt;&gt;"&amp;"NL",$D$5:$D$71,"&lt;&gt;"&amp;"HORS LIGUE",Q$5:Q$71,"&lt;"&amp;Q147)+1),Paramètres!$B$3:$C$56,2,FALSE)*Paramètres!$N$9))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LIGUE")),"",COUNTIFS($D$5:$D$71,"&lt;&gt;"&amp;"",$D$5:$D$71,"&lt;&gt;"&amp;"NL",$D$5:$D$71,"&lt;&gt;"&amp;"HORS LIGUE",S$5:S$71,"&lt;"&amp;S147)+1),Paramètres!$B$3:$C$56,2,FALSE)*Paramètres!$N$10))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LIGUE")),"",COUNTIFS($D$5:$D$71,"&lt;&gt;"&amp;"",$D$5:$D$71,"&lt;&gt;"&amp;"NL",$D$5:$D$71,"&lt;&gt;"&amp;"HORS LIGUE",U$5:U$71,"&lt;"&amp;U147)+1),Paramètres!$B$3:$C$56,2,FALSE)*Paramètres!$N$11))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LIGUE")),"",COUNTIFS($D$5:$D$71,"&lt;&gt;"&amp;"",$D$5:$D$71,"&lt;&gt;"&amp;"NL",$D$5:$D$71,"&lt;&gt;"&amp;"HORS LIGUE",W$5:W$71,"&lt;"&amp;W147)+1),Paramètres!$B$3:$C$56,2,FALSE)*Paramètres!$N$12))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LIGUE")),"",COUNTIFS($D$5:$D$71,"&lt;&gt;"&amp;"",$D$5:$D$71,"&lt;&gt;"&amp;"NL",$D$5:$D$71,"&lt;&gt;"&amp;"HORS LIGUE",Y$5:Y$71,"&lt;"&amp;Y147)+1),Paramètres!$B$3:$C$56,2,FALSE)*Paramètres!$N$13))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LIGUE")),"",COUNTIFS($D$5:$D$71,"&lt;&gt;"&amp;"",$D$5:$D$71,"&lt;&gt;"&amp;"NL",$D$5:$D$71,"&lt;&gt;"&amp;"HORS LIGUE",AA$5:AA$71,"&lt;"&amp;AA147)+1),Paramètres!$B$3:$C$56,2,FALSE)*Paramètres!$N$14))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LIGUE")),"",COUNTIFS($D$5:$D$71,"&lt;&gt;"&amp;"",$D$5:$D$71,"&lt;&gt;"&amp;"NL",$D$5:$D$71,"&lt;&gt;"&amp;"HORS LIGUE",AC$5:AC$71,"&lt;"&amp;AC147)+1),Paramètres!$B$3:$C$56,2,FALSE)*Paramètres!$N$15))</f>
        <v>0</v>
      </c>
      <c r="AE147" s="110"/>
      <c r="AF147" s="110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LIGUE")),"",COUNTIFS($D$5:$D$71,"&lt;&gt;"&amp;"",$D$5:$D$71,"&lt;&gt;"&amp;"NL",$D$5:$D$71,"&lt;&gt;"&amp;"HORS LIGUE",AE$5:AE$71,"&lt;"&amp;AE147)+1),Paramètres!$B$3:$C$56,2,FALSE)*Paramètres!$N$16))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LIGUE")),"",COUNTIFS($D$5:$D$71,"&lt;&gt;"&amp;"",$D$5:$D$71,"&lt;&gt;"&amp;"NL",$D$5:$D$71,"&lt;&gt;"&amp;"HORS LIGUE",AG$5:AG$71,"&lt;"&amp;AG147)+1),Paramètres!$B$3:$C$56,2,FALSE)*Paramètres!$N$17))</f>
        <v>0</v>
      </c>
      <c r="AI147" s="40">
        <f t="shared" si="110"/>
        <v>0</v>
      </c>
      <c r="AJ147" s="3" t="str">
        <f t="shared" si="111"/>
        <v/>
      </c>
      <c r="AK147" s="5">
        <f t="shared" si="112"/>
        <v>0</v>
      </c>
      <c r="AL147" s="41">
        <f t="shared" si="109"/>
        <v>0</v>
      </c>
      <c r="AM147" s="33" t="str">
        <f t="shared" si="113"/>
        <v/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LIGUE")),"",COUNTIFS($D$5:$D$71,"&lt;&gt;"&amp;"",$D$5:$D$71,"&lt;&gt;"&amp;"NL",$D$5:$D$71,"&lt;&gt;"&amp;"HORS LIGUE",E$5:E$71,"&lt;"&amp;E148)+1),Paramètres!$B$3:$C$56,2,FALSE)*Paramètres!$N$3))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LIGUE")),"",COUNTIFS($D$5:$D$71,"&lt;&gt;"&amp;"",$D$5:$D$71,"&lt;&gt;"&amp;"NL",$D$5:$D$71,"&lt;&gt;"&amp;"HORS LIGUE",G$5:G$71,"&lt;"&amp;G148)+1),Paramètres!$B$3:$C$56,2,FALSE)*Paramètres!$N$4))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LIGUE")),"",COUNTIFS($D$5:$D$71,"&lt;&gt;"&amp;"",$D$5:$D$71,"&lt;&gt;"&amp;"NL",$D$5:$D$71,"&lt;&gt;"&amp;"HORS LIGUE",I$5:I$71,"&lt;"&amp;I148)+1),Paramètres!$B$3:$C$56,2,FALSE)*Paramètres!$N$5))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LIGUE")),"",COUNTIFS($D$5:$D$71,"&lt;&gt;"&amp;"",$D$5:$D$71,"&lt;&gt;"&amp;"NL",$D$5:$D$71,"&lt;&gt;"&amp;"HORS LIGUE",K$5:K$71,"&lt;"&amp;K148)+1),Paramètres!$B$3:$C$56,2,FALSE)*Paramètres!$N$6))</f>
        <v>0</v>
      </c>
      <c r="M148" s="89"/>
      <c r="N148" s="88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LIGUE")),"",COUNTIFS($D$5:$D$71,"&lt;&gt;"&amp;"",$D$5:$D$71,"&lt;&gt;"&amp;"NL",$D$5:$D$71,"&lt;&gt;"&amp;"HORS LIGUE",M$5:M$71,"&lt;"&amp;M148)+1),Paramètres!$B$3:$C$56,2,FALSE)*Paramètres!$N$7))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LIGUE")),"",COUNTIFS($D$5:$D$71,"&lt;&gt;"&amp;"",$D$5:$D$71,"&lt;&gt;"&amp;"NL",$D$5:$D$71,"&lt;&gt;"&amp;"HORS LIGUE",O$5:O$71,"&lt;"&amp;O148)+1),Paramètres!$B$3:$C$56,2,FALSE)*Paramètres!$N$8))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LIGUE")),"",COUNTIFS($D$5:$D$71,"&lt;&gt;"&amp;"",$D$5:$D$71,"&lt;&gt;"&amp;"NL",$D$5:$D$71,"&lt;&gt;"&amp;"HORS LIGUE",Q$5:Q$71,"&lt;"&amp;Q148)+1),Paramètres!$B$3:$C$56,2,FALSE)*Paramètres!$N$9))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LIGUE")),"",COUNTIFS($D$5:$D$71,"&lt;&gt;"&amp;"",$D$5:$D$71,"&lt;&gt;"&amp;"NL",$D$5:$D$71,"&lt;&gt;"&amp;"HORS LIGUE",S$5:S$71,"&lt;"&amp;S148)+1),Paramètres!$B$3:$C$56,2,FALSE)*Paramètres!$N$10))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LIGUE")),"",COUNTIFS($D$5:$D$71,"&lt;&gt;"&amp;"",$D$5:$D$71,"&lt;&gt;"&amp;"NL",$D$5:$D$71,"&lt;&gt;"&amp;"HORS LIGUE",U$5:U$71,"&lt;"&amp;U148)+1),Paramètres!$B$3:$C$56,2,FALSE)*Paramètres!$N$11))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LIGUE")),"",COUNTIFS($D$5:$D$71,"&lt;&gt;"&amp;"",$D$5:$D$71,"&lt;&gt;"&amp;"NL",$D$5:$D$71,"&lt;&gt;"&amp;"HORS LIGUE",W$5:W$71,"&lt;"&amp;W148)+1),Paramètres!$B$3:$C$56,2,FALSE)*Paramètres!$N$12))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LIGUE")),"",COUNTIFS($D$5:$D$71,"&lt;&gt;"&amp;"",$D$5:$D$71,"&lt;&gt;"&amp;"NL",$D$5:$D$71,"&lt;&gt;"&amp;"HORS LIGUE",Y$5:Y$71,"&lt;"&amp;Y148)+1),Paramètres!$B$3:$C$56,2,FALSE)*Paramètres!$N$13))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LIGUE")),"",COUNTIFS($D$5:$D$71,"&lt;&gt;"&amp;"",$D$5:$D$71,"&lt;&gt;"&amp;"NL",$D$5:$D$71,"&lt;&gt;"&amp;"HORS LIGUE",AA$5:AA$71,"&lt;"&amp;AA148)+1),Paramètres!$B$3:$C$56,2,FALSE)*Paramètres!$N$14))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LIGUE")),"",COUNTIFS($D$5:$D$71,"&lt;&gt;"&amp;"",$D$5:$D$71,"&lt;&gt;"&amp;"NL",$D$5:$D$71,"&lt;&gt;"&amp;"HORS LIGUE",AC$5:AC$71,"&lt;"&amp;AC148)+1),Paramètres!$B$3:$C$56,2,FALSE)*Paramètres!$N$15))</f>
        <v>0</v>
      </c>
      <c r="AE148" s="110"/>
      <c r="AF148" s="110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LIGUE")),"",COUNTIFS($D$5:$D$71,"&lt;&gt;"&amp;"",$D$5:$D$71,"&lt;&gt;"&amp;"NL",$D$5:$D$71,"&lt;&gt;"&amp;"HORS LIGUE",AE$5:AE$71,"&lt;"&amp;AE148)+1),Paramètres!$B$3:$C$56,2,FALSE)*Paramètres!$N$16))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LIGUE")),"",COUNTIFS($D$5:$D$71,"&lt;&gt;"&amp;"",$D$5:$D$71,"&lt;&gt;"&amp;"NL",$D$5:$D$71,"&lt;&gt;"&amp;"HORS LIGUE",AG$5:AG$71,"&lt;"&amp;AG148)+1),Paramètres!$B$3:$C$56,2,FALSE)*Paramètres!$N$17))</f>
        <v>0</v>
      </c>
      <c r="AI148" s="40">
        <f t="shared" si="110"/>
        <v>0</v>
      </c>
      <c r="AJ148" s="3" t="str">
        <f t="shared" si="111"/>
        <v/>
      </c>
      <c r="AK148" s="5">
        <f t="shared" si="112"/>
        <v>0</v>
      </c>
      <c r="AL148" s="41">
        <f t="shared" si="109"/>
        <v>0</v>
      </c>
      <c r="AM148" s="33" t="str">
        <f t="shared" si="113"/>
        <v/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LIGUE")),"",COUNTIFS($D$5:$D$71,"&lt;&gt;"&amp;"",$D$5:$D$71,"&lt;&gt;"&amp;"NL",$D$5:$D$71,"&lt;&gt;"&amp;"HORS LIGUE",E$5:E$71,"&lt;"&amp;E149)+1),Paramètres!$B$3:$C$56,2,FALSE)*Paramètres!$N$3))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LIGUE")),"",COUNTIFS($D$5:$D$71,"&lt;&gt;"&amp;"",$D$5:$D$71,"&lt;&gt;"&amp;"NL",$D$5:$D$71,"&lt;&gt;"&amp;"HORS LIGUE",G$5:G$71,"&lt;"&amp;G149)+1),Paramètres!$B$3:$C$56,2,FALSE)*Paramètres!$N$4))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LIGUE")),"",COUNTIFS($D$5:$D$71,"&lt;&gt;"&amp;"",$D$5:$D$71,"&lt;&gt;"&amp;"NL",$D$5:$D$71,"&lt;&gt;"&amp;"HORS LIGUE",I$5:I$71,"&lt;"&amp;I149)+1),Paramètres!$B$3:$C$56,2,FALSE)*Paramètres!$N$5))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LIGUE")),"",COUNTIFS($D$5:$D$71,"&lt;&gt;"&amp;"",$D$5:$D$71,"&lt;&gt;"&amp;"NL",$D$5:$D$71,"&lt;&gt;"&amp;"HORS LIGUE",K$5:K$71,"&lt;"&amp;K149)+1),Paramètres!$B$3:$C$56,2,FALSE)*Paramètres!$N$6))</f>
        <v>0</v>
      </c>
      <c r="M149" s="89"/>
      <c r="N149" s="88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LIGUE")),"",COUNTIFS($D$5:$D$71,"&lt;&gt;"&amp;"",$D$5:$D$71,"&lt;&gt;"&amp;"NL",$D$5:$D$71,"&lt;&gt;"&amp;"HORS LIGUE",M$5:M$71,"&lt;"&amp;M149)+1),Paramètres!$B$3:$C$56,2,FALSE)*Paramètres!$N$7))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LIGUE")),"",COUNTIFS($D$5:$D$71,"&lt;&gt;"&amp;"",$D$5:$D$71,"&lt;&gt;"&amp;"NL",$D$5:$D$71,"&lt;&gt;"&amp;"HORS LIGUE",O$5:O$71,"&lt;"&amp;O149)+1),Paramètres!$B$3:$C$56,2,FALSE)*Paramètres!$N$8))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LIGUE")),"",COUNTIFS($D$5:$D$71,"&lt;&gt;"&amp;"",$D$5:$D$71,"&lt;&gt;"&amp;"NL",$D$5:$D$71,"&lt;&gt;"&amp;"HORS LIGUE",Q$5:Q$71,"&lt;"&amp;Q149)+1),Paramètres!$B$3:$C$56,2,FALSE)*Paramètres!$N$9))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LIGUE")),"",COUNTIFS($D$5:$D$71,"&lt;&gt;"&amp;"",$D$5:$D$71,"&lt;&gt;"&amp;"NL",$D$5:$D$71,"&lt;&gt;"&amp;"HORS LIGUE",S$5:S$71,"&lt;"&amp;S149)+1),Paramètres!$B$3:$C$56,2,FALSE)*Paramètres!$N$10))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LIGUE")),"",COUNTIFS($D$5:$D$71,"&lt;&gt;"&amp;"",$D$5:$D$71,"&lt;&gt;"&amp;"NL",$D$5:$D$71,"&lt;&gt;"&amp;"HORS LIGUE",U$5:U$71,"&lt;"&amp;U149)+1),Paramètres!$B$3:$C$56,2,FALSE)*Paramètres!$N$11))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LIGUE")),"",COUNTIFS($D$5:$D$71,"&lt;&gt;"&amp;"",$D$5:$D$71,"&lt;&gt;"&amp;"NL",$D$5:$D$71,"&lt;&gt;"&amp;"HORS LIGUE",W$5:W$71,"&lt;"&amp;W149)+1),Paramètres!$B$3:$C$56,2,FALSE)*Paramètres!$N$12))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LIGUE")),"",COUNTIFS($D$5:$D$71,"&lt;&gt;"&amp;"",$D$5:$D$71,"&lt;&gt;"&amp;"NL",$D$5:$D$71,"&lt;&gt;"&amp;"HORS LIGUE",Y$5:Y$71,"&lt;"&amp;Y149)+1),Paramètres!$B$3:$C$56,2,FALSE)*Paramètres!$N$13))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LIGUE")),"",COUNTIFS($D$5:$D$71,"&lt;&gt;"&amp;"",$D$5:$D$71,"&lt;&gt;"&amp;"NL",$D$5:$D$71,"&lt;&gt;"&amp;"HORS LIGUE",AA$5:AA$71,"&lt;"&amp;AA149)+1),Paramètres!$B$3:$C$56,2,FALSE)*Paramètres!$N$14))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LIGUE")),"",COUNTIFS($D$5:$D$71,"&lt;&gt;"&amp;"",$D$5:$D$71,"&lt;&gt;"&amp;"NL",$D$5:$D$71,"&lt;&gt;"&amp;"HORS LIGUE",AC$5:AC$71,"&lt;"&amp;AC149)+1),Paramètres!$B$3:$C$56,2,FALSE)*Paramètres!$N$15))</f>
        <v>0</v>
      </c>
      <c r="AE149" s="110"/>
      <c r="AF149" s="110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LIGUE")),"",COUNTIFS($D$5:$D$71,"&lt;&gt;"&amp;"",$D$5:$D$71,"&lt;&gt;"&amp;"NL",$D$5:$D$71,"&lt;&gt;"&amp;"HORS LIGUE",AE$5:AE$71,"&lt;"&amp;AE149)+1),Paramètres!$B$3:$C$56,2,FALSE)*Paramètres!$N$16))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LIGUE")),"",COUNTIFS($D$5:$D$71,"&lt;&gt;"&amp;"",$D$5:$D$71,"&lt;&gt;"&amp;"NL",$D$5:$D$71,"&lt;&gt;"&amp;"HORS LIGUE",AG$5:AG$71,"&lt;"&amp;AG149)+1),Paramètres!$B$3:$C$56,2,FALSE)*Paramètres!$N$17))</f>
        <v>0</v>
      </c>
      <c r="AI149" s="40">
        <f t="shared" si="110"/>
        <v>0</v>
      </c>
      <c r="AJ149" s="3" t="str">
        <f t="shared" si="111"/>
        <v/>
      </c>
      <c r="AK149" s="5">
        <f t="shared" si="112"/>
        <v>0</v>
      </c>
      <c r="AL149" s="41">
        <f t="shared" si="109"/>
        <v>0</v>
      </c>
      <c r="AM149" s="33" t="str">
        <f t="shared" si="113"/>
        <v/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LIGUE")),"",COUNTIFS($D$5:$D$71,"&lt;&gt;"&amp;"",$D$5:$D$71,"&lt;&gt;"&amp;"NL",$D$5:$D$71,"&lt;&gt;"&amp;"HORS LIGUE",E$5:E$71,"&lt;"&amp;E150)+1),Paramètres!$B$3:$C$56,2,FALSE)*Paramètres!$N$3))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LIGUE")),"",COUNTIFS($D$5:$D$71,"&lt;&gt;"&amp;"",$D$5:$D$71,"&lt;&gt;"&amp;"NL",$D$5:$D$71,"&lt;&gt;"&amp;"HORS LIGUE",G$5:G$71,"&lt;"&amp;G150)+1),Paramètres!$B$3:$C$56,2,FALSE)*Paramètres!$N$4))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LIGUE")),"",COUNTIFS($D$5:$D$71,"&lt;&gt;"&amp;"",$D$5:$D$71,"&lt;&gt;"&amp;"NL",$D$5:$D$71,"&lt;&gt;"&amp;"HORS LIGUE",I$5:I$71,"&lt;"&amp;I150)+1),Paramètres!$B$3:$C$56,2,FALSE)*Paramètres!$N$5))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LIGUE")),"",COUNTIFS($D$5:$D$71,"&lt;&gt;"&amp;"",$D$5:$D$71,"&lt;&gt;"&amp;"NL",$D$5:$D$71,"&lt;&gt;"&amp;"HORS LIGUE",K$5:K$71,"&lt;"&amp;K150)+1),Paramètres!$B$3:$C$56,2,FALSE)*Paramètres!$N$6))</f>
        <v>0</v>
      </c>
      <c r="M150" s="89"/>
      <c r="N150" s="88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LIGUE")),"",COUNTIFS($D$5:$D$71,"&lt;&gt;"&amp;"",$D$5:$D$71,"&lt;&gt;"&amp;"NL",$D$5:$D$71,"&lt;&gt;"&amp;"HORS LIGUE",M$5:M$71,"&lt;"&amp;M150)+1),Paramètres!$B$3:$C$56,2,FALSE)*Paramètres!$N$7))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LIGUE")),"",COUNTIFS($D$5:$D$71,"&lt;&gt;"&amp;"",$D$5:$D$71,"&lt;&gt;"&amp;"NL",$D$5:$D$71,"&lt;&gt;"&amp;"HORS LIGUE",O$5:O$71,"&lt;"&amp;O150)+1),Paramètres!$B$3:$C$56,2,FALSE)*Paramètres!$N$8))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LIGUE")),"",COUNTIFS($D$5:$D$71,"&lt;&gt;"&amp;"",$D$5:$D$71,"&lt;&gt;"&amp;"NL",$D$5:$D$71,"&lt;&gt;"&amp;"HORS LIGUE",Q$5:Q$71,"&lt;"&amp;Q150)+1),Paramètres!$B$3:$C$56,2,FALSE)*Paramètres!$N$9))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LIGUE")),"",COUNTIFS($D$5:$D$71,"&lt;&gt;"&amp;"",$D$5:$D$71,"&lt;&gt;"&amp;"NL",$D$5:$D$71,"&lt;&gt;"&amp;"HORS LIGUE",S$5:S$71,"&lt;"&amp;S150)+1),Paramètres!$B$3:$C$56,2,FALSE)*Paramètres!$N$10))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LIGUE")),"",COUNTIFS($D$5:$D$71,"&lt;&gt;"&amp;"",$D$5:$D$71,"&lt;&gt;"&amp;"NL",$D$5:$D$71,"&lt;&gt;"&amp;"HORS LIGUE",U$5:U$71,"&lt;"&amp;U150)+1),Paramètres!$B$3:$C$56,2,FALSE)*Paramètres!$N$11))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LIGUE")),"",COUNTIFS($D$5:$D$71,"&lt;&gt;"&amp;"",$D$5:$D$71,"&lt;&gt;"&amp;"NL",$D$5:$D$71,"&lt;&gt;"&amp;"HORS LIGUE",W$5:W$71,"&lt;"&amp;W150)+1),Paramètres!$B$3:$C$56,2,FALSE)*Paramètres!$N$12))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LIGUE")),"",COUNTIFS($D$5:$D$71,"&lt;&gt;"&amp;"",$D$5:$D$71,"&lt;&gt;"&amp;"NL",$D$5:$D$71,"&lt;&gt;"&amp;"HORS LIGUE",Y$5:Y$71,"&lt;"&amp;Y150)+1),Paramètres!$B$3:$C$56,2,FALSE)*Paramètres!$N$13))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LIGUE")),"",COUNTIFS($D$5:$D$71,"&lt;&gt;"&amp;"",$D$5:$D$71,"&lt;&gt;"&amp;"NL",$D$5:$D$71,"&lt;&gt;"&amp;"HORS LIGUE",AA$5:AA$71,"&lt;"&amp;AA150)+1),Paramètres!$B$3:$C$56,2,FALSE)*Paramètres!$N$14))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LIGUE")),"",COUNTIFS($D$5:$D$71,"&lt;&gt;"&amp;"",$D$5:$D$71,"&lt;&gt;"&amp;"NL",$D$5:$D$71,"&lt;&gt;"&amp;"HORS LIGUE",AC$5:AC$71,"&lt;"&amp;AC150)+1),Paramètres!$B$3:$C$56,2,FALSE)*Paramètres!$N$15))</f>
        <v>0</v>
      </c>
      <c r="AE150" s="110"/>
      <c r="AF150" s="110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LIGUE")),"",COUNTIFS($D$5:$D$71,"&lt;&gt;"&amp;"",$D$5:$D$71,"&lt;&gt;"&amp;"NL",$D$5:$D$71,"&lt;&gt;"&amp;"HORS LIGUE",AE$5:AE$71,"&lt;"&amp;AE150)+1),Paramètres!$B$3:$C$56,2,FALSE)*Paramètres!$N$16))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LIGUE")),"",COUNTIFS($D$5:$D$71,"&lt;&gt;"&amp;"",$D$5:$D$71,"&lt;&gt;"&amp;"NL",$D$5:$D$71,"&lt;&gt;"&amp;"HORS LIGUE",AG$5:AG$71,"&lt;"&amp;AG150)+1),Paramètres!$B$3:$C$56,2,FALSE)*Paramètres!$N$17))</f>
        <v>0</v>
      </c>
      <c r="AI150" s="40">
        <f t="shared" si="110"/>
        <v>0</v>
      </c>
      <c r="AJ150" s="3" t="str">
        <f t="shared" si="111"/>
        <v/>
      </c>
      <c r="AK150" s="5">
        <f t="shared" si="112"/>
        <v>0</v>
      </c>
      <c r="AL150" s="41">
        <f t="shared" si="109"/>
        <v>0</v>
      </c>
      <c r="AM150" s="33" t="str">
        <f t="shared" si="113"/>
        <v/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LIGUE")),"",COUNTIFS($D$5:$D$71,"&lt;&gt;"&amp;"",$D$5:$D$71,"&lt;&gt;"&amp;"NL",$D$5:$D$71,"&lt;&gt;"&amp;"HORS LIGUE",E$5:E$71,"&lt;"&amp;E151)+1),Paramètres!$B$3:$C$56,2,FALSE)*Paramètres!$N$3))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LIGUE")),"",COUNTIFS($D$5:$D$71,"&lt;&gt;"&amp;"",$D$5:$D$71,"&lt;&gt;"&amp;"NL",$D$5:$D$71,"&lt;&gt;"&amp;"HORS LIGUE",G$5:G$71,"&lt;"&amp;G151)+1),Paramètres!$B$3:$C$56,2,FALSE)*Paramètres!$N$4))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LIGUE")),"",COUNTIFS($D$5:$D$71,"&lt;&gt;"&amp;"",$D$5:$D$71,"&lt;&gt;"&amp;"NL",$D$5:$D$71,"&lt;&gt;"&amp;"HORS LIGUE",I$5:I$71,"&lt;"&amp;I151)+1),Paramètres!$B$3:$C$56,2,FALSE)*Paramètres!$N$5))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LIGUE")),"",COUNTIFS($D$5:$D$71,"&lt;&gt;"&amp;"",$D$5:$D$71,"&lt;&gt;"&amp;"NL",$D$5:$D$71,"&lt;&gt;"&amp;"HORS LIGUE",K$5:K$71,"&lt;"&amp;K151)+1),Paramètres!$B$3:$C$56,2,FALSE)*Paramètres!$N$6))</f>
        <v>0</v>
      </c>
      <c r="M151" s="89"/>
      <c r="N151" s="88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LIGUE")),"",COUNTIFS($D$5:$D$71,"&lt;&gt;"&amp;"",$D$5:$D$71,"&lt;&gt;"&amp;"NL",$D$5:$D$71,"&lt;&gt;"&amp;"HORS LIGUE",M$5:M$71,"&lt;"&amp;M151)+1),Paramètres!$B$3:$C$56,2,FALSE)*Paramètres!$N$7))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LIGUE")),"",COUNTIFS($D$5:$D$71,"&lt;&gt;"&amp;"",$D$5:$D$71,"&lt;&gt;"&amp;"NL",$D$5:$D$71,"&lt;&gt;"&amp;"HORS LIGUE",O$5:O$71,"&lt;"&amp;O151)+1),Paramètres!$B$3:$C$56,2,FALSE)*Paramètres!$N$8))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LIGUE")),"",COUNTIFS($D$5:$D$71,"&lt;&gt;"&amp;"",$D$5:$D$71,"&lt;&gt;"&amp;"NL",$D$5:$D$71,"&lt;&gt;"&amp;"HORS LIGUE",Q$5:Q$71,"&lt;"&amp;Q151)+1),Paramètres!$B$3:$C$56,2,FALSE)*Paramètres!$N$9))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LIGUE")),"",COUNTIFS($D$5:$D$71,"&lt;&gt;"&amp;"",$D$5:$D$71,"&lt;&gt;"&amp;"NL",$D$5:$D$71,"&lt;&gt;"&amp;"HORS LIGUE",S$5:S$71,"&lt;"&amp;S151)+1),Paramètres!$B$3:$C$56,2,FALSE)*Paramètres!$N$10))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LIGUE")),"",COUNTIFS($D$5:$D$71,"&lt;&gt;"&amp;"",$D$5:$D$71,"&lt;&gt;"&amp;"NL",$D$5:$D$71,"&lt;&gt;"&amp;"HORS LIGUE",U$5:U$71,"&lt;"&amp;U151)+1),Paramètres!$B$3:$C$56,2,FALSE)*Paramètres!$N$11))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LIGUE")),"",COUNTIFS($D$5:$D$71,"&lt;&gt;"&amp;"",$D$5:$D$71,"&lt;&gt;"&amp;"NL",$D$5:$D$71,"&lt;&gt;"&amp;"HORS LIGUE",W$5:W$71,"&lt;"&amp;W151)+1),Paramètres!$B$3:$C$56,2,FALSE)*Paramètres!$N$12))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LIGUE")),"",COUNTIFS($D$5:$D$71,"&lt;&gt;"&amp;"",$D$5:$D$71,"&lt;&gt;"&amp;"NL",$D$5:$D$71,"&lt;&gt;"&amp;"HORS LIGUE",Y$5:Y$71,"&lt;"&amp;Y151)+1),Paramètres!$B$3:$C$56,2,FALSE)*Paramètres!$N$13))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LIGUE")),"",COUNTIFS($D$5:$D$71,"&lt;&gt;"&amp;"",$D$5:$D$71,"&lt;&gt;"&amp;"NL",$D$5:$D$71,"&lt;&gt;"&amp;"HORS LIGUE",AA$5:AA$71,"&lt;"&amp;AA151)+1),Paramètres!$B$3:$C$56,2,FALSE)*Paramètres!$N$14))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LIGUE")),"",COUNTIFS($D$5:$D$71,"&lt;&gt;"&amp;"",$D$5:$D$71,"&lt;&gt;"&amp;"NL",$D$5:$D$71,"&lt;&gt;"&amp;"HORS LIGUE",AC$5:AC$71,"&lt;"&amp;AC151)+1),Paramètres!$B$3:$C$56,2,FALSE)*Paramètres!$N$15))</f>
        <v>0</v>
      </c>
      <c r="AE151" s="110"/>
      <c r="AF151" s="110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LIGUE")),"",COUNTIFS($D$5:$D$71,"&lt;&gt;"&amp;"",$D$5:$D$71,"&lt;&gt;"&amp;"NL",$D$5:$D$71,"&lt;&gt;"&amp;"HORS LIGUE",AE$5:AE$71,"&lt;"&amp;AE151)+1),Paramètres!$B$3:$C$56,2,FALSE)*Paramètres!$N$16))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LIGUE")),"",COUNTIFS($D$5:$D$71,"&lt;&gt;"&amp;"",$D$5:$D$71,"&lt;&gt;"&amp;"NL",$D$5:$D$71,"&lt;&gt;"&amp;"HORS LIGUE",AG$5:AG$71,"&lt;"&amp;AG151)+1),Paramètres!$B$3:$C$56,2,FALSE)*Paramètres!$N$17))</f>
        <v>0</v>
      </c>
      <c r="AI151" s="40">
        <f t="shared" si="110"/>
        <v>0</v>
      </c>
      <c r="AJ151" s="3" t="str">
        <f t="shared" si="111"/>
        <v/>
      </c>
      <c r="AK151" s="5">
        <f t="shared" si="112"/>
        <v>0</v>
      </c>
      <c r="AL151" s="41">
        <f t="shared" si="109"/>
        <v>0</v>
      </c>
      <c r="AM151" s="33" t="str">
        <f t="shared" si="113"/>
        <v/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LIGUE")),"",COUNTIFS($D$5:$D$71,"&lt;&gt;"&amp;"",$D$5:$D$71,"&lt;&gt;"&amp;"NL",$D$5:$D$71,"&lt;&gt;"&amp;"HORS LIGUE",E$5:E$71,"&lt;"&amp;E152)+1),Paramètres!$B$3:$C$56,2,FALSE)*Paramètres!$N$3))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LIGUE")),"",COUNTIFS($D$5:$D$71,"&lt;&gt;"&amp;"",$D$5:$D$71,"&lt;&gt;"&amp;"NL",$D$5:$D$71,"&lt;&gt;"&amp;"HORS LIGUE",G$5:G$71,"&lt;"&amp;G152)+1),Paramètres!$B$3:$C$56,2,FALSE)*Paramètres!$N$4))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LIGUE")),"",COUNTIFS($D$5:$D$71,"&lt;&gt;"&amp;"",$D$5:$D$71,"&lt;&gt;"&amp;"NL",$D$5:$D$71,"&lt;&gt;"&amp;"HORS LIGUE",I$5:I$71,"&lt;"&amp;I152)+1),Paramètres!$B$3:$C$56,2,FALSE)*Paramètres!$N$5))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LIGUE")),"",COUNTIFS($D$5:$D$71,"&lt;&gt;"&amp;"",$D$5:$D$71,"&lt;&gt;"&amp;"NL",$D$5:$D$71,"&lt;&gt;"&amp;"HORS LIGUE",K$5:K$71,"&lt;"&amp;K152)+1),Paramètres!$B$3:$C$56,2,FALSE)*Paramètres!$N$6))</f>
        <v>0</v>
      </c>
      <c r="M152" s="89"/>
      <c r="N152" s="88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LIGUE")),"",COUNTIFS($D$5:$D$71,"&lt;&gt;"&amp;"",$D$5:$D$71,"&lt;&gt;"&amp;"NL",$D$5:$D$71,"&lt;&gt;"&amp;"HORS LIGUE",M$5:M$71,"&lt;"&amp;M152)+1),Paramètres!$B$3:$C$56,2,FALSE)*Paramètres!$N$7))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LIGUE")),"",COUNTIFS($D$5:$D$71,"&lt;&gt;"&amp;"",$D$5:$D$71,"&lt;&gt;"&amp;"NL",$D$5:$D$71,"&lt;&gt;"&amp;"HORS LIGUE",O$5:O$71,"&lt;"&amp;O152)+1),Paramètres!$B$3:$C$56,2,FALSE)*Paramètres!$N$8))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LIGUE")),"",COUNTIFS($D$5:$D$71,"&lt;&gt;"&amp;"",$D$5:$D$71,"&lt;&gt;"&amp;"NL",$D$5:$D$71,"&lt;&gt;"&amp;"HORS LIGUE",Q$5:Q$71,"&lt;"&amp;Q152)+1),Paramètres!$B$3:$C$56,2,FALSE)*Paramètres!$N$9))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LIGUE")),"",COUNTIFS($D$5:$D$71,"&lt;&gt;"&amp;"",$D$5:$D$71,"&lt;&gt;"&amp;"NL",$D$5:$D$71,"&lt;&gt;"&amp;"HORS LIGUE",S$5:S$71,"&lt;"&amp;S152)+1),Paramètres!$B$3:$C$56,2,FALSE)*Paramètres!$N$10))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LIGUE")),"",COUNTIFS($D$5:$D$71,"&lt;&gt;"&amp;"",$D$5:$D$71,"&lt;&gt;"&amp;"NL",$D$5:$D$71,"&lt;&gt;"&amp;"HORS LIGUE",U$5:U$71,"&lt;"&amp;U152)+1),Paramètres!$B$3:$C$56,2,FALSE)*Paramètres!$N$11))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LIGUE")),"",COUNTIFS($D$5:$D$71,"&lt;&gt;"&amp;"",$D$5:$D$71,"&lt;&gt;"&amp;"NL",$D$5:$D$71,"&lt;&gt;"&amp;"HORS LIGUE",W$5:W$71,"&lt;"&amp;W152)+1),Paramètres!$B$3:$C$56,2,FALSE)*Paramètres!$N$12))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LIGUE")),"",COUNTIFS($D$5:$D$71,"&lt;&gt;"&amp;"",$D$5:$D$71,"&lt;&gt;"&amp;"NL",$D$5:$D$71,"&lt;&gt;"&amp;"HORS LIGUE",Y$5:Y$71,"&lt;"&amp;Y152)+1),Paramètres!$B$3:$C$56,2,FALSE)*Paramètres!$N$13))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LIGUE")),"",COUNTIFS($D$5:$D$71,"&lt;&gt;"&amp;"",$D$5:$D$71,"&lt;&gt;"&amp;"NL",$D$5:$D$71,"&lt;&gt;"&amp;"HORS LIGUE",AA$5:AA$71,"&lt;"&amp;AA152)+1),Paramètres!$B$3:$C$56,2,FALSE)*Paramètres!$N$14))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LIGUE")),"",COUNTIFS($D$5:$D$71,"&lt;&gt;"&amp;"",$D$5:$D$71,"&lt;&gt;"&amp;"NL",$D$5:$D$71,"&lt;&gt;"&amp;"HORS LIGUE",AC$5:AC$71,"&lt;"&amp;AC152)+1),Paramètres!$B$3:$C$56,2,FALSE)*Paramètres!$N$15))</f>
        <v>0</v>
      </c>
      <c r="AE152" s="110"/>
      <c r="AF152" s="110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LIGUE")),"",COUNTIFS($D$5:$D$71,"&lt;&gt;"&amp;"",$D$5:$D$71,"&lt;&gt;"&amp;"NL",$D$5:$D$71,"&lt;&gt;"&amp;"HORS LIGUE",AE$5:AE$71,"&lt;"&amp;AE152)+1),Paramètres!$B$3:$C$56,2,FALSE)*Paramètres!$N$16))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LIGUE")),"",COUNTIFS($D$5:$D$71,"&lt;&gt;"&amp;"",$D$5:$D$71,"&lt;&gt;"&amp;"NL",$D$5:$D$71,"&lt;&gt;"&amp;"HORS LIGUE",AG$5:AG$71,"&lt;"&amp;AG152)+1),Paramètres!$B$3:$C$56,2,FALSE)*Paramètres!$N$17))</f>
        <v>0</v>
      </c>
      <c r="AI152" s="40">
        <f t="shared" si="110"/>
        <v>0</v>
      </c>
      <c r="AJ152" s="3" t="str">
        <f t="shared" si="111"/>
        <v/>
      </c>
      <c r="AK152" s="5">
        <f t="shared" si="112"/>
        <v>0</v>
      </c>
      <c r="AL152" s="41">
        <f t="shared" ref="AL152:AL215" si="114">AI152</f>
        <v>0</v>
      </c>
      <c r="AM152" s="33" t="str">
        <f t="shared" si="113"/>
        <v/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LIGUE")),"",COUNTIFS($D$5:$D$71,"&lt;&gt;"&amp;"",$D$5:$D$71,"&lt;&gt;"&amp;"NL",$D$5:$D$71,"&lt;&gt;"&amp;"HORS LIGUE",E$5:E$71,"&lt;"&amp;E153)+1),Paramètres!$B$3:$C$56,2,FALSE)*Paramètres!$N$3))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LIGUE")),"",COUNTIFS($D$5:$D$71,"&lt;&gt;"&amp;"",$D$5:$D$71,"&lt;&gt;"&amp;"NL",$D$5:$D$71,"&lt;&gt;"&amp;"HORS LIGUE",G$5:G$71,"&lt;"&amp;G153)+1),Paramètres!$B$3:$C$56,2,FALSE)*Paramètres!$N$4))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LIGUE")),"",COUNTIFS($D$5:$D$71,"&lt;&gt;"&amp;"",$D$5:$D$71,"&lt;&gt;"&amp;"NL",$D$5:$D$71,"&lt;&gt;"&amp;"HORS LIGUE",I$5:I$71,"&lt;"&amp;I153)+1),Paramètres!$B$3:$C$56,2,FALSE)*Paramètres!$N$5))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LIGUE")),"",COUNTIFS($D$5:$D$71,"&lt;&gt;"&amp;"",$D$5:$D$71,"&lt;&gt;"&amp;"NL",$D$5:$D$71,"&lt;&gt;"&amp;"HORS LIGUE",K$5:K$71,"&lt;"&amp;K153)+1),Paramètres!$B$3:$C$56,2,FALSE)*Paramètres!$N$6))</f>
        <v>0</v>
      </c>
      <c r="M153" s="89"/>
      <c r="N153" s="88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LIGUE")),"",COUNTIFS($D$5:$D$71,"&lt;&gt;"&amp;"",$D$5:$D$71,"&lt;&gt;"&amp;"NL",$D$5:$D$71,"&lt;&gt;"&amp;"HORS LIGUE",M$5:M$71,"&lt;"&amp;M153)+1),Paramètres!$B$3:$C$56,2,FALSE)*Paramètres!$N$7))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LIGUE")),"",COUNTIFS($D$5:$D$71,"&lt;&gt;"&amp;"",$D$5:$D$71,"&lt;&gt;"&amp;"NL",$D$5:$D$71,"&lt;&gt;"&amp;"HORS LIGUE",O$5:O$71,"&lt;"&amp;O153)+1),Paramètres!$B$3:$C$56,2,FALSE)*Paramètres!$N$8))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LIGUE")),"",COUNTIFS($D$5:$D$71,"&lt;&gt;"&amp;"",$D$5:$D$71,"&lt;&gt;"&amp;"NL",$D$5:$D$71,"&lt;&gt;"&amp;"HORS LIGUE",Q$5:Q$71,"&lt;"&amp;Q153)+1),Paramètres!$B$3:$C$56,2,FALSE)*Paramètres!$N$9))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LIGUE")),"",COUNTIFS($D$5:$D$71,"&lt;&gt;"&amp;"",$D$5:$D$71,"&lt;&gt;"&amp;"NL",$D$5:$D$71,"&lt;&gt;"&amp;"HORS LIGUE",S$5:S$71,"&lt;"&amp;S153)+1),Paramètres!$B$3:$C$56,2,FALSE)*Paramètres!$N$10))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LIGUE")),"",COUNTIFS($D$5:$D$71,"&lt;&gt;"&amp;"",$D$5:$D$71,"&lt;&gt;"&amp;"NL",$D$5:$D$71,"&lt;&gt;"&amp;"HORS LIGUE",U$5:U$71,"&lt;"&amp;U153)+1),Paramètres!$B$3:$C$56,2,FALSE)*Paramètres!$N$11))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LIGUE")),"",COUNTIFS($D$5:$D$71,"&lt;&gt;"&amp;"",$D$5:$D$71,"&lt;&gt;"&amp;"NL",$D$5:$D$71,"&lt;&gt;"&amp;"HORS LIGUE",W$5:W$71,"&lt;"&amp;W153)+1),Paramètres!$B$3:$C$56,2,FALSE)*Paramètres!$N$12))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LIGUE")),"",COUNTIFS($D$5:$D$71,"&lt;&gt;"&amp;"",$D$5:$D$71,"&lt;&gt;"&amp;"NL",$D$5:$D$71,"&lt;&gt;"&amp;"HORS LIGUE",Y$5:Y$71,"&lt;"&amp;Y153)+1),Paramètres!$B$3:$C$56,2,FALSE)*Paramètres!$N$13))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LIGUE")),"",COUNTIFS($D$5:$D$71,"&lt;&gt;"&amp;"",$D$5:$D$71,"&lt;&gt;"&amp;"NL",$D$5:$D$71,"&lt;&gt;"&amp;"HORS LIGUE",AA$5:AA$71,"&lt;"&amp;AA153)+1),Paramètres!$B$3:$C$56,2,FALSE)*Paramètres!$N$14))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LIGUE")),"",COUNTIFS($D$5:$D$71,"&lt;&gt;"&amp;"",$D$5:$D$71,"&lt;&gt;"&amp;"NL",$D$5:$D$71,"&lt;&gt;"&amp;"HORS LIGUE",AC$5:AC$71,"&lt;"&amp;AC153)+1),Paramètres!$B$3:$C$56,2,FALSE)*Paramètres!$N$15))</f>
        <v>0</v>
      </c>
      <c r="AE153" s="110"/>
      <c r="AF153" s="110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LIGUE")),"",COUNTIFS($D$5:$D$71,"&lt;&gt;"&amp;"",$D$5:$D$71,"&lt;&gt;"&amp;"NL",$D$5:$D$71,"&lt;&gt;"&amp;"HORS LIGUE",AE$5:AE$71,"&lt;"&amp;AE153)+1),Paramètres!$B$3:$C$56,2,FALSE)*Paramètres!$N$16))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LIGUE")),"",COUNTIFS($D$5:$D$71,"&lt;&gt;"&amp;"",$D$5:$D$71,"&lt;&gt;"&amp;"NL",$D$5:$D$71,"&lt;&gt;"&amp;"HORS LIGUE",AG$5:AG$71,"&lt;"&amp;AG153)+1),Paramètres!$B$3:$C$56,2,FALSE)*Paramètres!$N$17))</f>
        <v>0</v>
      </c>
      <c r="AI153" s="40">
        <f t="shared" si="110"/>
        <v>0</v>
      </c>
      <c r="AJ153" s="3" t="str">
        <f t="shared" si="111"/>
        <v/>
      </c>
      <c r="AK153" s="5">
        <f t="shared" si="112"/>
        <v>0</v>
      </c>
      <c r="AL153" s="41">
        <f t="shared" si="114"/>
        <v>0</v>
      </c>
      <c r="AM153" s="33" t="str">
        <f t="shared" si="113"/>
        <v/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LIGUE")),"",COUNTIFS($D$5:$D$71,"&lt;&gt;"&amp;"",$D$5:$D$71,"&lt;&gt;"&amp;"NL",$D$5:$D$71,"&lt;&gt;"&amp;"HORS LIGUE",E$5:E$71,"&lt;"&amp;E154)+1),Paramètres!$B$3:$C$56,2,FALSE)*Paramètres!$N$3))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LIGUE")),"",COUNTIFS($D$5:$D$71,"&lt;&gt;"&amp;"",$D$5:$D$71,"&lt;&gt;"&amp;"NL",$D$5:$D$71,"&lt;&gt;"&amp;"HORS LIGUE",G$5:G$71,"&lt;"&amp;G154)+1),Paramètres!$B$3:$C$56,2,FALSE)*Paramètres!$N$4))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LIGUE")),"",COUNTIFS($D$5:$D$71,"&lt;&gt;"&amp;"",$D$5:$D$71,"&lt;&gt;"&amp;"NL",$D$5:$D$71,"&lt;&gt;"&amp;"HORS LIGUE",I$5:I$71,"&lt;"&amp;I154)+1),Paramètres!$B$3:$C$56,2,FALSE)*Paramètres!$N$5))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LIGUE")),"",COUNTIFS($D$5:$D$71,"&lt;&gt;"&amp;"",$D$5:$D$71,"&lt;&gt;"&amp;"NL",$D$5:$D$71,"&lt;&gt;"&amp;"HORS LIGUE",K$5:K$71,"&lt;"&amp;K154)+1),Paramètres!$B$3:$C$56,2,FALSE)*Paramètres!$N$6))</f>
        <v>0</v>
      </c>
      <c r="M154" s="89"/>
      <c r="N154" s="88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LIGUE")),"",COUNTIFS($D$5:$D$71,"&lt;&gt;"&amp;"",$D$5:$D$71,"&lt;&gt;"&amp;"NL",$D$5:$D$71,"&lt;&gt;"&amp;"HORS LIGUE",M$5:M$71,"&lt;"&amp;M154)+1),Paramètres!$B$3:$C$56,2,FALSE)*Paramètres!$N$7))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LIGUE")),"",COUNTIFS($D$5:$D$71,"&lt;&gt;"&amp;"",$D$5:$D$71,"&lt;&gt;"&amp;"NL",$D$5:$D$71,"&lt;&gt;"&amp;"HORS LIGUE",O$5:O$71,"&lt;"&amp;O154)+1),Paramètres!$B$3:$C$56,2,FALSE)*Paramètres!$N$8))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LIGUE")),"",COUNTIFS($D$5:$D$71,"&lt;&gt;"&amp;"",$D$5:$D$71,"&lt;&gt;"&amp;"NL",$D$5:$D$71,"&lt;&gt;"&amp;"HORS LIGUE",Q$5:Q$71,"&lt;"&amp;Q154)+1),Paramètres!$B$3:$C$56,2,FALSE)*Paramètres!$N$9))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LIGUE")),"",COUNTIFS($D$5:$D$71,"&lt;&gt;"&amp;"",$D$5:$D$71,"&lt;&gt;"&amp;"NL",$D$5:$D$71,"&lt;&gt;"&amp;"HORS LIGUE",S$5:S$71,"&lt;"&amp;S154)+1),Paramètres!$B$3:$C$56,2,FALSE)*Paramètres!$N$10))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LIGUE")),"",COUNTIFS($D$5:$D$71,"&lt;&gt;"&amp;"",$D$5:$D$71,"&lt;&gt;"&amp;"NL",$D$5:$D$71,"&lt;&gt;"&amp;"HORS LIGUE",U$5:U$71,"&lt;"&amp;U154)+1),Paramètres!$B$3:$C$56,2,FALSE)*Paramètres!$N$11))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LIGUE")),"",COUNTIFS($D$5:$D$71,"&lt;&gt;"&amp;"",$D$5:$D$71,"&lt;&gt;"&amp;"NL",$D$5:$D$71,"&lt;&gt;"&amp;"HORS LIGUE",W$5:W$71,"&lt;"&amp;W154)+1),Paramètres!$B$3:$C$56,2,FALSE)*Paramètres!$N$12))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LIGUE")),"",COUNTIFS($D$5:$D$71,"&lt;&gt;"&amp;"",$D$5:$D$71,"&lt;&gt;"&amp;"NL",$D$5:$D$71,"&lt;&gt;"&amp;"HORS LIGUE",Y$5:Y$71,"&lt;"&amp;Y154)+1),Paramètres!$B$3:$C$56,2,FALSE)*Paramètres!$N$13))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LIGUE")),"",COUNTIFS($D$5:$D$71,"&lt;&gt;"&amp;"",$D$5:$D$71,"&lt;&gt;"&amp;"NL",$D$5:$D$71,"&lt;&gt;"&amp;"HORS LIGUE",AA$5:AA$71,"&lt;"&amp;AA154)+1),Paramètres!$B$3:$C$56,2,FALSE)*Paramètres!$N$14))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LIGUE")),"",COUNTIFS($D$5:$D$71,"&lt;&gt;"&amp;"",$D$5:$D$71,"&lt;&gt;"&amp;"NL",$D$5:$D$71,"&lt;&gt;"&amp;"HORS LIGUE",AC$5:AC$71,"&lt;"&amp;AC154)+1),Paramètres!$B$3:$C$56,2,FALSE)*Paramètres!$N$15))</f>
        <v>0</v>
      </c>
      <c r="AE154" s="110"/>
      <c r="AF154" s="110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LIGUE")),"",COUNTIFS($D$5:$D$71,"&lt;&gt;"&amp;"",$D$5:$D$71,"&lt;&gt;"&amp;"NL",$D$5:$D$71,"&lt;&gt;"&amp;"HORS LIGUE",AE$5:AE$71,"&lt;"&amp;AE154)+1),Paramètres!$B$3:$C$56,2,FALSE)*Paramètres!$N$16))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LIGUE")),"",COUNTIFS($D$5:$D$71,"&lt;&gt;"&amp;"",$D$5:$D$71,"&lt;&gt;"&amp;"NL",$D$5:$D$71,"&lt;&gt;"&amp;"HORS LIGUE",AG$5:AG$71,"&lt;"&amp;AG154)+1),Paramètres!$B$3:$C$56,2,FALSE)*Paramètres!$N$17))</f>
        <v>0</v>
      </c>
      <c r="AI154" s="40">
        <f t="shared" si="110"/>
        <v>0</v>
      </c>
      <c r="AJ154" s="3" t="str">
        <f t="shared" si="111"/>
        <v/>
      </c>
      <c r="AK154" s="5">
        <f t="shared" si="112"/>
        <v>0</v>
      </c>
      <c r="AL154" s="41">
        <f t="shared" si="114"/>
        <v>0</v>
      </c>
      <c r="AM154" s="33" t="str">
        <f t="shared" si="113"/>
        <v/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LIGUE")),"",COUNTIFS($D$5:$D$71,"&lt;&gt;"&amp;"",$D$5:$D$71,"&lt;&gt;"&amp;"NL",$D$5:$D$71,"&lt;&gt;"&amp;"HORS LIGUE",E$5:E$71,"&lt;"&amp;E155)+1),Paramètres!$B$3:$C$56,2,FALSE)*Paramètres!$N$3))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LIGUE")),"",COUNTIFS($D$5:$D$71,"&lt;&gt;"&amp;"",$D$5:$D$71,"&lt;&gt;"&amp;"NL",$D$5:$D$71,"&lt;&gt;"&amp;"HORS LIGUE",G$5:G$71,"&lt;"&amp;G155)+1),Paramètres!$B$3:$C$56,2,FALSE)*Paramètres!$N$4))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LIGUE")),"",COUNTIFS($D$5:$D$71,"&lt;&gt;"&amp;"",$D$5:$D$71,"&lt;&gt;"&amp;"NL",$D$5:$D$71,"&lt;&gt;"&amp;"HORS LIGUE",I$5:I$71,"&lt;"&amp;I155)+1),Paramètres!$B$3:$C$56,2,FALSE)*Paramètres!$N$5))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LIGUE")),"",COUNTIFS($D$5:$D$71,"&lt;&gt;"&amp;"",$D$5:$D$71,"&lt;&gt;"&amp;"NL",$D$5:$D$71,"&lt;&gt;"&amp;"HORS LIGUE",K$5:K$71,"&lt;"&amp;K155)+1),Paramètres!$B$3:$C$56,2,FALSE)*Paramètres!$N$6))</f>
        <v>0</v>
      </c>
      <c r="M155" s="89"/>
      <c r="N155" s="88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LIGUE")),"",COUNTIFS($D$5:$D$71,"&lt;&gt;"&amp;"",$D$5:$D$71,"&lt;&gt;"&amp;"NL",$D$5:$D$71,"&lt;&gt;"&amp;"HORS LIGUE",M$5:M$71,"&lt;"&amp;M155)+1),Paramètres!$B$3:$C$56,2,FALSE)*Paramètres!$N$7))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LIGUE")),"",COUNTIFS($D$5:$D$71,"&lt;&gt;"&amp;"",$D$5:$D$71,"&lt;&gt;"&amp;"NL",$D$5:$D$71,"&lt;&gt;"&amp;"HORS LIGUE",O$5:O$71,"&lt;"&amp;O155)+1),Paramètres!$B$3:$C$56,2,FALSE)*Paramètres!$N$8))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LIGUE")),"",COUNTIFS($D$5:$D$71,"&lt;&gt;"&amp;"",$D$5:$D$71,"&lt;&gt;"&amp;"NL",$D$5:$D$71,"&lt;&gt;"&amp;"HORS LIGUE",Q$5:Q$71,"&lt;"&amp;Q155)+1),Paramètres!$B$3:$C$56,2,FALSE)*Paramètres!$N$9))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LIGUE")),"",COUNTIFS($D$5:$D$71,"&lt;&gt;"&amp;"",$D$5:$D$71,"&lt;&gt;"&amp;"NL",$D$5:$D$71,"&lt;&gt;"&amp;"HORS LIGUE",S$5:S$71,"&lt;"&amp;S155)+1),Paramètres!$B$3:$C$56,2,FALSE)*Paramètres!$N$10))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LIGUE")),"",COUNTIFS($D$5:$D$71,"&lt;&gt;"&amp;"",$D$5:$D$71,"&lt;&gt;"&amp;"NL",$D$5:$D$71,"&lt;&gt;"&amp;"HORS LIGUE",U$5:U$71,"&lt;"&amp;U155)+1),Paramètres!$B$3:$C$56,2,FALSE)*Paramètres!$N$11))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LIGUE")),"",COUNTIFS($D$5:$D$71,"&lt;&gt;"&amp;"",$D$5:$D$71,"&lt;&gt;"&amp;"NL",$D$5:$D$71,"&lt;&gt;"&amp;"HORS LIGUE",W$5:W$71,"&lt;"&amp;W155)+1),Paramètres!$B$3:$C$56,2,FALSE)*Paramètres!$N$12))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LIGUE")),"",COUNTIFS($D$5:$D$71,"&lt;&gt;"&amp;"",$D$5:$D$71,"&lt;&gt;"&amp;"NL",$D$5:$D$71,"&lt;&gt;"&amp;"HORS LIGUE",Y$5:Y$71,"&lt;"&amp;Y155)+1),Paramètres!$B$3:$C$56,2,FALSE)*Paramètres!$N$13))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LIGUE")),"",COUNTIFS($D$5:$D$71,"&lt;&gt;"&amp;"",$D$5:$D$71,"&lt;&gt;"&amp;"NL",$D$5:$D$71,"&lt;&gt;"&amp;"HORS LIGUE",AA$5:AA$71,"&lt;"&amp;AA155)+1),Paramètres!$B$3:$C$56,2,FALSE)*Paramètres!$N$14))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LIGUE")),"",COUNTIFS($D$5:$D$71,"&lt;&gt;"&amp;"",$D$5:$D$71,"&lt;&gt;"&amp;"NL",$D$5:$D$71,"&lt;&gt;"&amp;"HORS LIGUE",AC$5:AC$71,"&lt;"&amp;AC155)+1),Paramètres!$B$3:$C$56,2,FALSE)*Paramètres!$N$15))</f>
        <v>0</v>
      </c>
      <c r="AE155" s="110"/>
      <c r="AF155" s="110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LIGUE")),"",COUNTIFS($D$5:$D$71,"&lt;&gt;"&amp;"",$D$5:$D$71,"&lt;&gt;"&amp;"NL",$D$5:$D$71,"&lt;&gt;"&amp;"HORS LIGUE",AE$5:AE$71,"&lt;"&amp;AE155)+1),Paramètres!$B$3:$C$56,2,FALSE)*Paramètres!$N$16))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LIGUE")),"",COUNTIFS($D$5:$D$71,"&lt;&gt;"&amp;"",$D$5:$D$71,"&lt;&gt;"&amp;"NL",$D$5:$D$71,"&lt;&gt;"&amp;"HORS LIGUE",AG$5:AG$71,"&lt;"&amp;AG155)+1),Paramètres!$B$3:$C$56,2,FALSE)*Paramètres!$N$17))</f>
        <v>0</v>
      </c>
      <c r="AI155" s="40">
        <f t="shared" si="110"/>
        <v>0</v>
      </c>
      <c r="AJ155" s="3" t="str">
        <f t="shared" si="111"/>
        <v/>
      </c>
      <c r="AK155" s="5">
        <f t="shared" si="112"/>
        <v>0</v>
      </c>
      <c r="AL155" s="41">
        <f t="shared" si="114"/>
        <v>0</v>
      </c>
      <c r="AM155" s="33" t="str">
        <f t="shared" si="113"/>
        <v/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LIGUE")),"",COUNTIFS($D$5:$D$71,"&lt;&gt;"&amp;"",$D$5:$D$71,"&lt;&gt;"&amp;"NL",$D$5:$D$71,"&lt;&gt;"&amp;"HORS LIGUE",E$5:E$71,"&lt;"&amp;E156)+1),Paramètres!$B$3:$C$56,2,FALSE)*Paramètres!$N$3))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LIGUE")),"",COUNTIFS($D$5:$D$71,"&lt;&gt;"&amp;"",$D$5:$D$71,"&lt;&gt;"&amp;"NL",$D$5:$D$71,"&lt;&gt;"&amp;"HORS LIGUE",G$5:G$71,"&lt;"&amp;G156)+1),Paramètres!$B$3:$C$56,2,FALSE)*Paramètres!$N$4))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LIGUE")),"",COUNTIFS($D$5:$D$71,"&lt;&gt;"&amp;"",$D$5:$D$71,"&lt;&gt;"&amp;"NL",$D$5:$D$71,"&lt;&gt;"&amp;"HORS LIGUE",I$5:I$71,"&lt;"&amp;I156)+1),Paramètres!$B$3:$C$56,2,FALSE)*Paramètres!$N$5))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LIGUE")),"",COUNTIFS($D$5:$D$71,"&lt;&gt;"&amp;"",$D$5:$D$71,"&lt;&gt;"&amp;"NL",$D$5:$D$71,"&lt;&gt;"&amp;"HORS LIGUE",K$5:K$71,"&lt;"&amp;K156)+1),Paramètres!$B$3:$C$56,2,FALSE)*Paramètres!$N$6))</f>
        <v>0</v>
      </c>
      <c r="M156" s="89"/>
      <c r="N156" s="88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LIGUE")),"",COUNTIFS($D$5:$D$71,"&lt;&gt;"&amp;"",$D$5:$D$71,"&lt;&gt;"&amp;"NL",$D$5:$D$71,"&lt;&gt;"&amp;"HORS LIGUE",M$5:M$71,"&lt;"&amp;M156)+1),Paramètres!$B$3:$C$56,2,FALSE)*Paramètres!$N$7))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LIGUE")),"",COUNTIFS($D$5:$D$71,"&lt;&gt;"&amp;"",$D$5:$D$71,"&lt;&gt;"&amp;"NL",$D$5:$D$71,"&lt;&gt;"&amp;"HORS LIGUE",O$5:O$71,"&lt;"&amp;O156)+1),Paramètres!$B$3:$C$56,2,FALSE)*Paramètres!$N$8))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LIGUE")),"",COUNTIFS($D$5:$D$71,"&lt;&gt;"&amp;"",$D$5:$D$71,"&lt;&gt;"&amp;"NL",$D$5:$D$71,"&lt;&gt;"&amp;"HORS LIGUE",Q$5:Q$71,"&lt;"&amp;Q156)+1),Paramètres!$B$3:$C$56,2,FALSE)*Paramètres!$N$9))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LIGUE")),"",COUNTIFS($D$5:$D$71,"&lt;&gt;"&amp;"",$D$5:$D$71,"&lt;&gt;"&amp;"NL",$D$5:$D$71,"&lt;&gt;"&amp;"HORS LIGUE",S$5:S$71,"&lt;"&amp;S156)+1),Paramètres!$B$3:$C$56,2,FALSE)*Paramètres!$N$10))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LIGUE")),"",COUNTIFS($D$5:$D$71,"&lt;&gt;"&amp;"",$D$5:$D$71,"&lt;&gt;"&amp;"NL",$D$5:$D$71,"&lt;&gt;"&amp;"HORS LIGUE",U$5:U$71,"&lt;"&amp;U156)+1),Paramètres!$B$3:$C$56,2,FALSE)*Paramètres!$N$11))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LIGUE")),"",COUNTIFS($D$5:$D$71,"&lt;&gt;"&amp;"",$D$5:$D$71,"&lt;&gt;"&amp;"NL",$D$5:$D$71,"&lt;&gt;"&amp;"HORS LIGUE",W$5:W$71,"&lt;"&amp;W156)+1),Paramètres!$B$3:$C$56,2,FALSE)*Paramètres!$N$12))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LIGUE")),"",COUNTIFS($D$5:$D$71,"&lt;&gt;"&amp;"",$D$5:$D$71,"&lt;&gt;"&amp;"NL",$D$5:$D$71,"&lt;&gt;"&amp;"HORS LIGUE",Y$5:Y$71,"&lt;"&amp;Y156)+1),Paramètres!$B$3:$C$56,2,FALSE)*Paramètres!$N$13))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LIGUE")),"",COUNTIFS($D$5:$D$71,"&lt;&gt;"&amp;"",$D$5:$D$71,"&lt;&gt;"&amp;"NL",$D$5:$D$71,"&lt;&gt;"&amp;"HORS LIGUE",AA$5:AA$71,"&lt;"&amp;AA156)+1),Paramètres!$B$3:$C$56,2,FALSE)*Paramètres!$N$14))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LIGUE")),"",COUNTIFS($D$5:$D$71,"&lt;&gt;"&amp;"",$D$5:$D$71,"&lt;&gt;"&amp;"NL",$D$5:$D$71,"&lt;&gt;"&amp;"HORS LIGUE",AC$5:AC$71,"&lt;"&amp;AC156)+1),Paramètres!$B$3:$C$56,2,FALSE)*Paramètres!$N$15))</f>
        <v>0</v>
      </c>
      <c r="AE156" s="110"/>
      <c r="AF156" s="110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LIGUE")),"",COUNTIFS($D$5:$D$71,"&lt;&gt;"&amp;"",$D$5:$D$71,"&lt;&gt;"&amp;"NL",$D$5:$D$71,"&lt;&gt;"&amp;"HORS LIGUE",AE$5:AE$71,"&lt;"&amp;AE156)+1),Paramètres!$B$3:$C$56,2,FALSE)*Paramètres!$N$16))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LIGUE")),"",COUNTIFS($D$5:$D$71,"&lt;&gt;"&amp;"",$D$5:$D$71,"&lt;&gt;"&amp;"NL",$D$5:$D$71,"&lt;&gt;"&amp;"HORS LIGUE",AG$5:AG$71,"&lt;"&amp;AG156)+1),Paramètres!$B$3:$C$56,2,FALSE)*Paramètres!$N$17))</f>
        <v>0</v>
      </c>
      <c r="AI156" s="40">
        <f t="shared" si="110"/>
        <v>0</v>
      </c>
      <c r="AJ156" s="3" t="str">
        <f t="shared" si="111"/>
        <v/>
      </c>
      <c r="AK156" s="5">
        <f t="shared" si="112"/>
        <v>0</v>
      </c>
      <c r="AL156" s="41">
        <f t="shared" si="114"/>
        <v>0</v>
      </c>
      <c r="AM156" s="33" t="str">
        <f t="shared" si="113"/>
        <v/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LIGUE")),"",COUNTIFS($D$5:$D$71,"&lt;&gt;"&amp;"",$D$5:$D$71,"&lt;&gt;"&amp;"NL",$D$5:$D$71,"&lt;&gt;"&amp;"HORS LIGUE",E$5:E$71,"&lt;"&amp;E157)+1),Paramètres!$B$3:$C$56,2,FALSE)*Paramètres!$N$3))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LIGUE")),"",COUNTIFS($D$5:$D$71,"&lt;&gt;"&amp;"",$D$5:$D$71,"&lt;&gt;"&amp;"NL",$D$5:$D$71,"&lt;&gt;"&amp;"HORS LIGUE",G$5:G$71,"&lt;"&amp;G157)+1),Paramètres!$B$3:$C$56,2,FALSE)*Paramètres!$N$4))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LIGUE")),"",COUNTIFS($D$5:$D$71,"&lt;&gt;"&amp;"",$D$5:$D$71,"&lt;&gt;"&amp;"NL",$D$5:$D$71,"&lt;&gt;"&amp;"HORS LIGUE",I$5:I$71,"&lt;"&amp;I157)+1),Paramètres!$B$3:$C$56,2,FALSE)*Paramètres!$N$5))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LIGUE")),"",COUNTIFS($D$5:$D$71,"&lt;&gt;"&amp;"",$D$5:$D$71,"&lt;&gt;"&amp;"NL",$D$5:$D$71,"&lt;&gt;"&amp;"HORS LIGUE",K$5:K$71,"&lt;"&amp;K157)+1),Paramètres!$B$3:$C$56,2,FALSE)*Paramètres!$N$6))</f>
        <v>0</v>
      </c>
      <c r="M157" s="89"/>
      <c r="N157" s="88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LIGUE")),"",COUNTIFS($D$5:$D$71,"&lt;&gt;"&amp;"",$D$5:$D$71,"&lt;&gt;"&amp;"NL",$D$5:$D$71,"&lt;&gt;"&amp;"HORS LIGUE",M$5:M$71,"&lt;"&amp;M157)+1),Paramètres!$B$3:$C$56,2,FALSE)*Paramètres!$N$7))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LIGUE")),"",COUNTIFS($D$5:$D$71,"&lt;&gt;"&amp;"",$D$5:$D$71,"&lt;&gt;"&amp;"NL",$D$5:$D$71,"&lt;&gt;"&amp;"HORS LIGUE",O$5:O$71,"&lt;"&amp;O157)+1),Paramètres!$B$3:$C$56,2,FALSE)*Paramètres!$N$8))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LIGUE")),"",COUNTIFS($D$5:$D$71,"&lt;&gt;"&amp;"",$D$5:$D$71,"&lt;&gt;"&amp;"NL",$D$5:$D$71,"&lt;&gt;"&amp;"HORS LIGUE",Q$5:Q$71,"&lt;"&amp;Q157)+1),Paramètres!$B$3:$C$56,2,FALSE)*Paramètres!$N$9))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LIGUE")),"",COUNTIFS($D$5:$D$71,"&lt;&gt;"&amp;"",$D$5:$D$71,"&lt;&gt;"&amp;"NL",$D$5:$D$71,"&lt;&gt;"&amp;"HORS LIGUE",S$5:S$71,"&lt;"&amp;S157)+1),Paramètres!$B$3:$C$56,2,FALSE)*Paramètres!$N$10))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LIGUE")),"",COUNTIFS($D$5:$D$71,"&lt;&gt;"&amp;"",$D$5:$D$71,"&lt;&gt;"&amp;"NL",$D$5:$D$71,"&lt;&gt;"&amp;"HORS LIGUE",U$5:U$71,"&lt;"&amp;U157)+1),Paramètres!$B$3:$C$56,2,FALSE)*Paramètres!$N$11))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LIGUE")),"",COUNTIFS($D$5:$D$71,"&lt;&gt;"&amp;"",$D$5:$D$71,"&lt;&gt;"&amp;"NL",$D$5:$D$71,"&lt;&gt;"&amp;"HORS LIGUE",W$5:W$71,"&lt;"&amp;W157)+1),Paramètres!$B$3:$C$56,2,FALSE)*Paramètres!$N$12))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LIGUE")),"",COUNTIFS($D$5:$D$71,"&lt;&gt;"&amp;"",$D$5:$D$71,"&lt;&gt;"&amp;"NL",$D$5:$D$71,"&lt;&gt;"&amp;"HORS LIGUE",Y$5:Y$71,"&lt;"&amp;Y157)+1),Paramètres!$B$3:$C$56,2,FALSE)*Paramètres!$N$13))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LIGUE")),"",COUNTIFS($D$5:$D$71,"&lt;&gt;"&amp;"",$D$5:$D$71,"&lt;&gt;"&amp;"NL",$D$5:$D$71,"&lt;&gt;"&amp;"HORS LIGUE",AA$5:AA$71,"&lt;"&amp;AA157)+1),Paramètres!$B$3:$C$56,2,FALSE)*Paramètres!$N$14))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LIGUE")),"",COUNTIFS($D$5:$D$71,"&lt;&gt;"&amp;"",$D$5:$D$71,"&lt;&gt;"&amp;"NL",$D$5:$D$71,"&lt;&gt;"&amp;"HORS LIGUE",AC$5:AC$71,"&lt;"&amp;AC157)+1),Paramètres!$B$3:$C$56,2,FALSE)*Paramètres!$N$15))</f>
        <v>0</v>
      </c>
      <c r="AE157" s="110"/>
      <c r="AF157" s="110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LIGUE")),"",COUNTIFS($D$5:$D$71,"&lt;&gt;"&amp;"",$D$5:$D$71,"&lt;&gt;"&amp;"NL",$D$5:$D$71,"&lt;&gt;"&amp;"HORS LIGUE",AE$5:AE$71,"&lt;"&amp;AE157)+1),Paramètres!$B$3:$C$56,2,FALSE)*Paramètres!$N$16))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LIGUE")),"",COUNTIFS($D$5:$D$71,"&lt;&gt;"&amp;"",$D$5:$D$71,"&lt;&gt;"&amp;"NL",$D$5:$D$71,"&lt;&gt;"&amp;"HORS LIGUE",AG$5:AG$71,"&lt;"&amp;AG157)+1),Paramètres!$B$3:$C$56,2,FALSE)*Paramètres!$N$17))</f>
        <v>0</v>
      </c>
      <c r="AI157" s="40">
        <f t="shared" si="110"/>
        <v>0</v>
      </c>
      <c r="AJ157" s="3" t="str">
        <f t="shared" si="111"/>
        <v/>
      </c>
      <c r="AK157" s="5">
        <f t="shared" si="112"/>
        <v>0</v>
      </c>
      <c r="AL157" s="41">
        <f t="shared" si="114"/>
        <v>0</v>
      </c>
      <c r="AM157" s="33" t="str">
        <f t="shared" si="113"/>
        <v/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LIGUE")),"",COUNTIFS($D$5:$D$71,"&lt;&gt;"&amp;"",$D$5:$D$71,"&lt;&gt;"&amp;"NL",$D$5:$D$71,"&lt;&gt;"&amp;"HORS LIGUE",E$5:E$71,"&lt;"&amp;E158)+1),Paramètres!$B$3:$C$56,2,FALSE)*Paramètres!$N$3))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LIGUE")),"",COUNTIFS($D$5:$D$71,"&lt;&gt;"&amp;"",$D$5:$D$71,"&lt;&gt;"&amp;"NL",$D$5:$D$71,"&lt;&gt;"&amp;"HORS LIGUE",G$5:G$71,"&lt;"&amp;G158)+1),Paramètres!$B$3:$C$56,2,FALSE)*Paramètres!$N$4))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LIGUE")),"",COUNTIFS($D$5:$D$71,"&lt;&gt;"&amp;"",$D$5:$D$71,"&lt;&gt;"&amp;"NL",$D$5:$D$71,"&lt;&gt;"&amp;"HORS LIGUE",I$5:I$71,"&lt;"&amp;I158)+1),Paramètres!$B$3:$C$56,2,FALSE)*Paramètres!$N$5))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LIGUE")),"",COUNTIFS($D$5:$D$71,"&lt;&gt;"&amp;"",$D$5:$D$71,"&lt;&gt;"&amp;"NL",$D$5:$D$71,"&lt;&gt;"&amp;"HORS LIGUE",K$5:K$71,"&lt;"&amp;K158)+1),Paramètres!$B$3:$C$56,2,FALSE)*Paramètres!$N$6))</f>
        <v>0</v>
      </c>
      <c r="M158" s="89"/>
      <c r="N158" s="88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LIGUE")),"",COUNTIFS($D$5:$D$71,"&lt;&gt;"&amp;"",$D$5:$D$71,"&lt;&gt;"&amp;"NL",$D$5:$D$71,"&lt;&gt;"&amp;"HORS LIGUE",M$5:M$71,"&lt;"&amp;M158)+1),Paramètres!$B$3:$C$56,2,FALSE)*Paramètres!$N$7))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LIGUE")),"",COUNTIFS($D$5:$D$71,"&lt;&gt;"&amp;"",$D$5:$D$71,"&lt;&gt;"&amp;"NL",$D$5:$D$71,"&lt;&gt;"&amp;"HORS LIGUE",O$5:O$71,"&lt;"&amp;O158)+1),Paramètres!$B$3:$C$56,2,FALSE)*Paramètres!$N$8))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LIGUE")),"",COUNTIFS($D$5:$D$71,"&lt;&gt;"&amp;"",$D$5:$D$71,"&lt;&gt;"&amp;"NL",$D$5:$D$71,"&lt;&gt;"&amp;"HORS LIGUE",Q$5:Q$71,"&lt;"&amp;Q158)+1),Paramètres!$B$3:$C$56,2,FALSE)*Paramètres!$N$9))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LIGUE")),"",COUNTIFS($D$5:$D$71,"&lt;&gt;"&amp;"",$D$5:$D$71,"&lt;&gt;"&amp;"NL",$D$5:$D$71,"&lt;&gt;"&amp;"HORS LIGUE",S$5:S$71,"&lt;"&amp;S158)+1),Paramètres!$B$3:$C$56,2,FALSE)*Paramètres!$N$10))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LIGUE")),"",COUNTIFS($D$5:$D$71,"&lt;&gt;"&amp;"",$D$5:$D$71,"&lt;&gt;"&amp;"NL",$D$5:$D$71,"&lt;&gt;"&amp;"HORS LIGUE",U$5:U$71,"&lt;"&amp;U158)+1),Paramètres!$B$3:$C$56,2,FALSE)*Paramètres!$N$11))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LIGUE")),"",COUNTIFS($D$5:$D$71,"&lt;&gt;"&amp;"",$D$5:$D$71,"&lt;&gt;"&amp;"NL",$D$5:$D$71,"&lt;&gt;"&amp;"HORS LIGUE",W$5:W$71,"&lt;"&amp;W158)+1),Paramètres!$B$3:$C$56,2,FALSE)*Paramètres!$N$12))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LIGUE")),"",COUNTIFS($D$5:$D$71,"&lt;&gt;"&amp;"",$D$5:$D$71,"&lt;&gt;"&amp;"NL",$D$5:$D$71,"&lt;&gt;"&amp;"HORS LIGUE",Y$5:Y$71,"&lt;"&amp;Y158)+1),Paramètres!$B$3:$C$56,2,FALSE)*Paramètres!$N$13))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LIGUE")),"",COUNTIFS($D$5:$D$71,"&lt;&gt;"&amp;"",$D$5:$D$71,"&lt;&gt;"&amp;"NL",$D$5:$D$71,"&lt;&gt;"&amp;"HORS LIGUE",AA$5:AA$71,"&lt;"&amp;AA158)+1),Paramètres!$B$3:$C$56,2,FALSE)*Paramètres!$N$14))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LIGUE")),"",COUNTIFS($D$5:$D$71,"&lt;&gt;"&amp;"",$D$5:$D$71,"&lt;&gt;"&amp;"NL",$D$5:$D$71,"&lt;&gt;"&amp;"HORS LIGUE",AC$5:AC$71,"&lt;"&amp;AC158)+1),Paramètres!$B$3:$C$56,2,FALSE)*Paramètres!$N$15))</f>
        <v>0</v>
      </c>
      <c r="AE158" s="110"/>
      <c r="AF158" s="110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LIGUE")),"",COUNTIFS($D$5:$D$71,"&lt;&gt;"&amp;"",$D$5:$D$71,"&lt;&gt;"&amp;"NL",$D$5:$D$71,"&lt;&gt;"&amp;"HORS LIGUE",AE$5:AE$71,"&lt;"&amp;AE158)+1),Paramètres!$B$3:$C$56,2,FALSE)*Paramètres!$N$16))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LIGUE")),"",COUNTIFS($D$5:$D$71,"&lt;&gt;"&amp;"",$D$5:$D$71,"&lt;&gt;"&amp;"NL",$D$5:$D$71,"&lt;&gt;"&amp;"HORS LIGUE",AG$5:AG$71,"&lt;"&amp;AG158)+1),Paramètres!$B$3:$C$56,2,FALSE)*Paramètres!$N$17))</f>
        <v>0</v>
      </c>
      <c r="AI158" s="40">
        <f t="shared" si="110"/>
        <v>0</v>
      </c>
      <c r="AJ158" s="3" t="str">
        <f t="shared" si="111"/>
        <v/>
      </c>
      <c r="AK158" s="5">
        <f t="shared" si="112"/>
        <v>0</v>
      </c>
      <c r="AL158" s="41">
        <f t="shared" si="114"/>
        <v>0</v>
      </c>
      <c r="AM158" s="33" t="str">
        <f t="shared" si="113"/>
        <v/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LIGUE")),"",COUNTIFS($D$5:$D$71,"&lt;&gt;"&amp;"",$D$5:$D$71,"&lt;&gt;"&amp;"NL",$D$5:$D$71,"&lt;&gt;"&amp;"HORS LIGUE",E$5:E$71,"&lt;"&amp;E159)+1),Paramètres!$B$3:$C$56,2,FALSE)*Paramètres!$N$3))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LIGUE")),"",COUNTIFS($D$5:$D$71,"&lt;&gt;"&amp;"",$D$5:$D$71,"&lt;&gt;"&amp;"NL",$D$5:$D$71,"&lt;&gt;"&amp;"HORS LIGUE",G$5:G$71,"&lt;"&amp;G159)+1),Paramètres!$B$3:$C$56,2,FALSE)*Paramètres!$N$4))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LIGUE")),"",COUNTIFS($D$5:$D$71,"&lt;&gt;"&amp;"",$D$5:$D$71,"&lt;&gt;"&amp;"NL",$D$5:$D$71,"&lt;&gt;"&amp;"HORS LIGUE",I$5:I$71,"&lt;"&amp;I159)+1),Paramètres!$B$3:$C$56,2,FALSE)*Paramètres!$N$5))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LIGUE")),"",COUNTIFS($D$5:$D$71,"&lt;&gt;"&amp;"",$D$5:$D$71,"&lt;&gt;"&amp;"NL",$D$5:$D$71,"&lt;&gt;"&amp;"HORS LIGUE",K$5:K$71,"&lt;"&amp;K159)+1),Paramètres!$B$3:$C$56,2,FALSE)*Paramètres!$N$6))</f>
        <v>0</v>
      </c>
      <c r="M159" s="89"/>
      <c r="N159" s="88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LIGUE")),"",COUNTIFS($D$5:$D$71,"&lt;&gt;"&amp;"",$D$5:$D$71,"&lt;&gt;"&amp;"NL",$D$5:$D$71,"&lt;&gt;"&amp;"HORS LIGUE",M$5:M$71,"&lt;"&amp;M159)+1),Paramètres!$B$3:$C$56,2,FALSE)*Paramètres!$N$7))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LIGUE")),"",COUNTIFS($D$5:$D$71,"&lt;&gt;"&amp;"",$D$5:$D$71,"&lt;&gt;"&amp;"NL",$D$5:$D$71,"&lt;&gt;"&amp;"HORS LIGUE",O$5:O$71,"&lt;"&amp;O159)+1),Paramètres!$B$3:$C$56,2,FALSE)*Paramètres!$N$8))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LIGUE")),"",COUNTIFS($D$5:$D$71,"&lt;&gt;"&amp;"",$D$5:$D$71,"&lt;&gt;"&amp;"NL",$D$5:$D$71,"&lt;&gt;"&amp;"HORS LIGUE",Q$5:Q$71,"&lt;"&amp;Q159)+1),Paramètres!$B$3:$C$56,2,FALSE)*Paramètres!$N$9))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LIGUE")),"",COUNTIFS($D$5:$D$71,"&lt;&gt;"&amp;"",$D$5:$D$71,"&lt;&gt;"&amp;"NL",$D$5:$D$71,"&lt;&gt;"&amp;"HORS LIGUE",S$5:S$71,"&lt;"&amp;S159)+1),Paramètres!$B$3:$C$56,2,FALSE)*Paramètres!$N$10))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LIGUE")),"",COUNTIFS($D$5:$D$71,"&lt;&gt;"&amp;"",$D$5:$D$71,"&lt;&gt;"&amp;"NL",$D$5:$D$71,"&lt;&gt;"&amp;"HORS LIGUE",U$5:U$71,"&lt;"&amp;U159)+1),Paramètres!$B$3:$C$56,2,FALSE)*Paramètres!$N$11))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LIGUE")),"",COUNTIFS($D$5:$D$71,"&lt;&gt;"&amp;"",$D$5:$D$71,"&lt;&gt;"&amp;"NL",$D$5:$D$71,"&lt;&gt;"&amp;"HORS LIGUE",W$5:W$71,"&lt;"&amp;W159)+1),Paramètres!$B$3:$C$56,2,FALSE)*Paramètres!$N$12))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LIGUE")),"",COUNTIFS($D$5:$D$71,"&lt;&gt;"&amp;"",$D$5:$D$71,"&lt;&gt;"&amp;"NL",$D$5:$D$71,"&lt;&gt;"&amp;"HORS LIGUE",Y$5:Y$71,"&lt;"&amp;Y159)+1),Paramètres!$B$3:$C$56,2,FALSE)*Paramètres!$N$13))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LIGUE")),"",COUNTIFS($D$5:$D$71,"&lt;&gt;"&amp;"",$D$5:$D$71,"&lt;&gt;"&amp;"NL",$D$5:$D$71,"&lt;&gt;"&amp;"HORS LIGUE",AA$5:AA$71,"&lt;"&amp;AA159)+1),Paramètres!$B$3:$C$56,2,FALSE)*Paramètres!$N$14))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LIGUE")),"",COUNTIFS($D$5:$D$71,"&lt;&gt;"&amp;"",$D$5:$D$71,"&lt;&gt;"&amp;"NL",$D$5:$D$71,"&lt;&gt;"&amp;"HORS LIGUE",AC$5:AC$71,"&lt;"&amp;AC159)+1),Paramètres!$B$3:$C$56,2,FALSE)*Paramètres!$N$15))</f>
        <v>0</v>
      </c>
      <c r="AE159" s="110"/>
      <c r="AF159" s="110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LIGUE")),"",COUNTIFS($D$5:$D$71,"&lt;&gt;"&amp;"",$D$5:$D$71,"&lt;&gt;"&amp;"NL",$D$5:$D$71,"&lt;&gt;"&amp;"HORS LIGUE",AE$5:AE$71,"&lt;"&amp;AE159)+1),Paramètres!$B$3:$C$56,2,FALSE)*Paramètres!$N$16))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LIGUE")),"",COUNTIFS($D$5:$D$71,"&lt;&gt;"&amp;"",$D$5:$D$71,"&lt;&gt;"&amp;"NL",$D$5:$D$71,"&lt;&gt;"&amp;"HORS LIGUE",AG$5:AG$71,"&lt;"&amp;AG159)+1),Paramètres!$B$3:$C$56,2,FALSE)*Paramètres!$N$17))</f>
        <v>0</v>
      </c>
      <c r="AI159" s="40">
        <f t="shared" si="110"/>
        <v>0</v>
      </c>
      <c r="AJ159" s="3" t="str">
        <f t="shared" si="111"/>
        <v/>
      </c>
      <c r="AK159" s="5">
        <f t="shared" si="112"/>
        <v>0</v>
      </c>
      <c r="AL159" s="41">
        <f t="shared" si="114"/>
        <v>0</v>
      </c>
      <c r="AM159" s="33" t="str">
        <f t="shared" si="113"/>
        <v/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LIGUE")),"",COUNTIFS($D$5:$D$71,"&lt;&gt;"&amp;"",$D$5:$D$71,"&lt;&gt;"&amp;"NL",$D$5:$D$71,"&lt;&gt;"&amp;"HORS LIGUE",E$5:E$71,"&lt;"&amp;E160)+1),Paramètres!$B$3:$C$56,2,FALSE)*Paramètres!$N$3))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LIGUE")),"",COUNTIFS($D$5:$D$71,"&lt;&gt;"&amp;"",$D$5:$D$71,"&lt;&gt;"&amp;"NL",$D$5:$D$71,"&lt;&gt;"&amp;"HORS LIGUE",G$5:G$71,"&lt;"&amp;G160)+1),Paramètres!$B$3:$C$56,2,FALSE)*Paramètres!$N$4))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LIGUE")),"",COUNTIFS($D$5:$D$71,"&lt;&gt;"&amp;"",$D$5:$D$71,"&lt;&gt;"&amp;"NL",$D$5:$D$71,"&lt;&gt;"&amp;"HORS LIGUE",I$5:I$71,"&lt;"&amp;I160)+1),Paramètres!$B$3:$C$56,2,FALSE)*Paramètres!$N$5))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LIGUE")),"",COUNTIFS($D$5:$D$71,"&lt;&gt;"&amp;"",$D$5:$D$71,"&lt;&gt;"&amp;"NL",$D$5:$D$71,"&lt;&gt;"&amp;"HORS LIGUE",K$5:K$71,"&lt;"&amp;K160)+1),Paramètres!$B$3:$C$56,2,FALSE)*Paramètres!$N$6))</f>
        <v>0</v>
      </c>
      <c r="M160" s="89"/>
      <c r="N160" s="88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LIGUE")),"",COUNTIFS($D$5:$D$71,"&lt;&gt;"&amp;"",$D$5:$D$71,"&lt;&gt;"&amp;"NL",$D$5:$D$71,"&lt;&gt;"&amp;"HORS LIGUE",M$5:M$71,"&lt;"&amp;M160)+1),Paramètres!$B$3:$C$56,2,FALSE)*Paramètres!$N$7))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LIGUE")),"",COUNTIFS($D$5:$D$71,"&lt;&gt;"&amp;"",$D$5:$D$71,"&lt;&gt;"&amp;"NL",$D$5:$D$71,"&lt;&gt;"&amp;"HORS LIGUE",O$5:O$71,"&lt;"&amp;O160)+1),Paramètres!$B$3:$C$56,2,FALSE)*Paramètres!$N$8))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LIGUE")),"",COUNTIFS($D$5:$D$71,"&lt;&gt;"&amp;"",$D$5:$D$71,"&lt;&gt;"&amp;"NL",$D$5:$D$71,"&lt;&gt;"&amp;"HORS LIGUE",Q$5:Q$71,"&lt;"&amp;Q160)+1),Paramètres!$B$3:$C$56,2,FALSE)*Paramètres!$N$9))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LIGUE")),"",COUNTIFS($D$5:$D$71,"&lt;&gt;"&amp;"",$D$5:$D$71,"&lt;&gt;"&amp;"NL",$D$5:$D$71,"&lt;&gt;"&amp;"HORS LIGUE",S$5:S$71,"&lt;"&amp;S160)+1),Paramètres!$B$3:$C$56,2,FALSE)*Paramètres!$N$10))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LIGUE")),"",COUNTIFS($D$5:$D$71,"&lt;&gt;"&amp;"",$D$5:$D$71,"&lt;&gt;"&amp;"NL",$D$5:$D$71,"&lt;&gt;"&amp;"HORS LIGUE",U$5:U$71,"&lt;"&amp;U160)+1),Paramètres!$B$3:$C$56,2,FALSE)*Paramètres!$N$11))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LIGUE")),"",COUNTIFS($D$5:$D$71,"&lt;&gt;"&amp;"",$D$5:$D$71,"&lt;&gt;"&amp;"NL",$D$5:$D$71,"&lt;&gt;"&amp;"HORS LIGUE",W$5:W$71,"&lt;"&amp;W160)+1),Paramètres!$B$3:$C$56,2,FALSE)*Paramètres!$N$12))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LIGUE")),"",COUNTIFS($D$5:$D$71,"&lt;&gt;"&amp;"",$D$5:$D$71,"&lt;&gt;"&amp;"NL",$D$5:$D$71,"&lt;&gt;"&amp;"HORS LIGUE",Y$5:Y$71,"&lt;"&amp;Y160)+1),Paramètres!$B$3:$C$56,2,FALSE)*Paramètres!$N$13))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LIGUE")),"",COUNTIFS($D$5:$D$71,"&lt;&gt;"&amp;"",$D$5:$D$71,"&lt;&gt;"&amp;"NL",$D$5:$D$71,"&lt;&gt;"&amp;"HORS LIGUE",AA$5:AA$71,"&lt;"&amp;AA160)+1),Paramètres!$B$3:$C$56,2,FALSE)*Paramètres!$N$14))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LIGUE")),"",COUNTIFS($D$5:$D$71,"&lt;&gt;"&amp;"",$D$5:$D$71,"&lt;&gt;"&amp;"NL",$D$5:$D$71,"&lt;&gt;"&amp;"HORS LIGUE",AC$5:AC$71,"&lt;"&amp;AC160)+1),Paramètres!$B$3:$C$56,2,FALSE)*Paramètres!$N$15))</f>
        <v>0</v>
      </c>
      <c r="AE160" s="110"/>
      <c r="AF160" s="110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LIGUE")),"",COUNTIFS($D$5:$D$71,"&lt;&gt;"&amp;"",$D$5:$D$71,"&lt;&gt;"&amp;"NL",$D$5:$D$71,"&lt;&gt;"&amp;"HORS LIGUE",AE$5:AE$71,"&lt;"&amp;AE160)+1),Paramètres!$B$3:$C$56,2,FALSE)*Paramètres!$N$16))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LIGUE")),"",COUNTIFS($D$5:$D$71,"&lt;&gt;"&amp;"",$D$5:$D$71,"&lt;&gt;"&amp;"NL",$D$5:$D$71,"&lt;&gt;"&amp;"HORS LIGUE",AG$5:AG$71,"&lt;"&amp;AG160)+1),Paramètres!$B$3:$C$56,2,FALSE)*Paramètres!$N$17))</f>
        <v>0</v>
      </c>
      <c r="AI160" s="40">
        <f t="shared" si="110"/>
        <v>0</v>
      </c>
      <c r="AJ160" s="3" t="str">
        <f t="shared" si="111"/>
        <v/>
      </c>
      <c r="AK160" s="5">
        <f t="shared" si="112"/>
        <v>0</v>
      </c>
      <c r="AL160" s="41">
        <f t="shared" si="114"/>
        <v>0</v>
      </c>
      <c r="AM160" s="33" t="str">
        <f t="shared" si="113"/>
        <v/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LIGUE")),"",COUNTIFS($D$5:$D$71,"&lt;&gt;"&amp;"",$D$5:$D$71,"&lt;&gt;"&amp;"NL",$D$5:$D$71,"&lt;&gt;"&amp;"HORS LIGUE",E$5:E$71,"&lt;"&amp;E161)+1),Paramètres!$B$3:$C$56,2,FALSE)*Paramètres!$N$3))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LIGUE")),"",COUNTIFS($D$5:$D$71,"&lt;&gt;"&amp;"",$D$5:$D$71,"&lt;&gt;"&amp;"NL",$D$5:$D$71,"&lt;&gt;"&amp;"HORS LIGUE",G$5:G$71,"&lt;"&amp;G161)+1),Paramètres!$B$3:$C$56,2,FALSE)*Paramètres!$N$4))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LIGUE")),"",COUNTIFS($D$5:$D$71,"&lt;&gt;"&amp;"",$D$5:$D$71,"&lt;&gt;"&amp;"NL",$D$5:$D$71,"&lt;&gt;"&amp;"HORS LIGUE",I$5:I$71,"&lt;"&amp;I161)+1),Paramètres!$B$3:$C$56,2,FALSE)*Paramètres!$N$5))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LIGUE")),"",COUNTIFS($D$5:$D$71,"&lt;&gt;"&amp;"",$D$5:$D$71,"&lt;&gt;"&amp;"NL",$D$5:$D$71,"&lt;&gt;"&amp;"HORS LIGUE",K$5:K$71,"&lt;"&amp;K161)+1),Paramètres!$B$3:$C$56,2,FALSE)*Paramètres!$N$6))</f>
        <v>0</v>
      </c>
      <c r="M161" s="89"/>
      <c r="N161" s="88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LIGUE")),"",COUNTIFS($D$5:$D$71,"&lt;&gt;"&amp;"",$D$5:$D$71,"&lt;&gt;"&amp;"NL",$D$5:$D$71,"&lt;&gt;"&amp;"HORS LIGUE",M$5:M$71,"&lt;"&amp;M161)+1),Paramètres!$B$3:$C$56,2,FALSE)*Paramètres!$N$7))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LIGUE")),"",COUNTIFS($D$5:$D$71,"&lt;&gt;"&amp;"",$D$5:$D$71,"&lt;&gt;"&amp;"NL",$D$5:$D$71,"&lt;&gt;"&amp;"HORS LIGUE",O$5:O$71,"&lt;"&amp;O161)+1),Paramètres!$B$3:$C$56,2,FALSE)*Paramètres!$N$8))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LIGUE")),"",COUNTIFS($D$5:$D$71,"&lt;&gt;"&amp;"",$D$5:$D$71,"&lt;&gt;"&amp;"NL",$D$5:$D$71,"&lt;&gt;"&amp;"HORS LIGUE",Q$5:Q$71,"&lt;"&amp;Q161)+1),Paramètres!$B$3:$C$56,2,FALSE)*Paramètres!$N$9))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LIGUE")),"",COUNTIFS($D$5:$D$71,"&lt;&gt;"&amp;"",$D$5:$D$71,"&lt;&gt;"&amp;"NL",$D$5:$D$71,"&lt;&gt;"&amp;"HORS LIGUE",S$5:S$71,"&lt;"&amp;S161)+1),Paramètres!$B$3:$C$56,2,FALSE)*Paramètres!$N$10))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LIGUE")),"",COUNTIFS($D$5:$D$71,"&lt;&gt;"&amp;"",$D$5:$D$71,"&lt;&gt;"&amp;"NL",$D$5:$D$71,"&lt;&gt;"&amp;"HORS LIGUE",U$5:U$71,"&lt;"&amp;U161)+1),Paramètres!$B$3:$C$56,2,FALSE)*Paramètres!$N$11))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LIGUE")),"",COUNTIFS($D$5:$D$71,"&lt;&gt;"&amp;"",$D$5:$D$71,"&lt;&gt;"&amp;"NL",$D$5:$D$71,"&lt;&gt;"&amp;"HORS LIGUE",W$5:W$71,"&lt;"&amp;W161)+1),Paramètres!$B$3:$C$56,2,FALSE)*Paramètres!$N$12))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LIGUE")),"",COUNTIFS($D$5:$D$71,"&lt;&gt;"&amp;"",$D$5:$D$71,"&lt;&gt;"&amp;"NL",$D$5:$D$71,"&lt;&gt;"&amp;"HORS LIGUE",Y$5:Y$71,"&lt;"&amp;Y161)+1),Paramètres!$B$3:$C$56,2,FALSE)*Paramètres!$N$13))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LIGUE")),"",COUNTIFS($D$5:$D$71,"&lt;&gt;"&amp;"",$D$5:$D$71,"&lt;&gt;"&amp;"NL",$D$5:$D$71,"&lt;&gt;"&amp;"HORS LIGUE",AA$5:AA$71,"&lt;"&amp;AA161)+1),Paramètres!$B$3:$C$56,2,FALSE)*Paramètres!$N$14))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LIGUE")),"",COUNTIFS($D$5:$D$71,"&lt;&gt;"&amp;"",$D$5:$D$71,"&lt;&gt;"&amp;"NL",$D$5:$D$71,"&lt;&gt;"&amp;"HORS LIGUE",AC$5:AC$71,"&lt;"&amp;AC161)+1),Paramètres!$B$3:$C$56,2,FALSE)*Paramètres!$N$15))</f>
        <v>0</v>
      </c>
      <c r="AE161" s="110"/>
      <c r="AF161" s="110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LIGUE")),"",COUNTIFS($D$5:$D$71,"&lt;&gt;"&amp;"",$D$5:$D$71,"&lt;&gt;"&amp;"NL",$D$5:$D$71,"&lt;&gt;"&amp;"HORS LIGUE",AE$5:AE$71,"&lt;"&amp;AE161)+1),Paramètres!$B$3:$C$56,2,FALSE)*Paramètres!$N$16))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LIGUE")),"",COUNTIFS($D$5:$D$71,"&lt;&gt;"&amp;"",$D$5:$D$71,"&lt;&gt;"&amp;"NL",$D$5:$D$71,"&lt;&gt;"&amp;"HORS LIGUE",AG$5:AG$71,"&lt;"&amp;AG161)+1),Paramètres!$B$3:$C$56,2,FALSE)*Paramètres!$N$17))</f>
        <v>0</v>
      </c>
      <c r="AI161" s="40">
        <f t="shared" si="110"/>
        <v>0</v>
      </c>
      <c r="AJ161" s="3" t="str">
        <f t="shared" si="111"/>
        <v/>
      </c>
      <c r="AK161" s="5">
        <f t="shared" si="112"/>
        <v>0</v>
      </c>
      <c r="AL161" s="41">
        <f t="shared" si="114"/>
        <v>0</v>
      </c>
      <c r="AM161" s="33" t="str">
        <f t="shared" si="113"/>
        <v/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LIGUE")),"",COUNTIFS($D$5:$D$71,"&lt;&gt;"&amp;"",$D$5:$D$71,"&lt;&gt;"&amp;"NL",$D$5:$D$71,"&lt;&gt;"&amp;"HORS LIGUE",E$5:E$71,"&lt;"&amp;E162)+1),Paramètres!$B$3:$C$56,2,FALSE)*Paramètres!$N$3))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LIGUE")),"",COUNTIFS($D$5:$D$71,"&lt;&gt;"&amp;"",$D$5:$D$71,"&lt;&gt;"&amp;"NL",$D$5:$D$71,"&lt;&gt;"&amp;"HORS LIGUE",G$5:G$71,"&lt;"&amp;G162)+1),Paramètres!$B$3:$C$56,2,FALSE)*Paramètres!$N$4))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LIGUE")),"",COUNTIFS($D$5:$D$71,"&lt;&gt;"&amp;"",$D$5:$D$71,"&lt;&gt;"&amp;"NL",$D$5:$D$71,"&lt;&gt;"&amp;"HORS LIGUE",I$5:I$71,"&lt;"&amp;I162)+1),Paramètres!$B$3:$C$56,2,FALSE)*Paramètres!$N$5))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LIGUE")),"",COUNTIFS($D$5:$D$71,"&lt;&gt;"&amp;"",$D$5:$D$71,"&lt;&gt;"&amp;"NL",$D$5:$D$71,"&lt;&gt;"&amp;"HORS LIGUE",K$5:K$71,"&lt;"&amp;K162)+1),Paramètres!$B$3:$C$56,2,FALSE)*Paramètres!$N$6))</f>
        <v>0</v>
      </c>
      <c r="M162" s="89"/>
      <c r="N162" s="88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LIGUE")),"",COUNTIFS($D$5:$D$71,"&lt;&gt;"&amp;"",$D$5:$D$71,"&lt;&gt;"&amp;"NL",$D$5:$D$71,"&lt;&gt;"&amp;"HORS LIGUE",M$5:M$71,"&lt;"&amp;M162)+1),Paramètres!$B$3:$C$56,2,FALSE)*Paramètres!$N$7))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LIGUE")),"",COUNTIFS($D$5:$D$71,"&lt;&gt;"&amp;"",$D$5:$D$71,"&lt;&gt;"&amp;"NL",$D$5:$D$71,"&lt;&gt;"&amp;"HORS LIGUE",O$5:O$71,"&lt;"&amp;O162)+1),Paramètres!$B$3:$C$56,2,FALSE)*Paramètres!$N$8))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LIGUE")),"",COUNTIFS($D$5:$D$71,"&lt;&gt;"&amp;"",$D$5:$D$71,"&lt;&gt;"&amp;"NL",$D$5:$D$71,"&lt;&gt;"&amp;"HORS LIGUE",Q$5:Q$71,"&lt;"&amp;Q162)+1),Paramètres!$B$3:$C$56,2,FALSE)*Paramètres!$N$9))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LIGUE")),"",COUNTIFS($D$5:$D$71,"&lt;&gt;"&amp;"",$D$5:$D$71,"&lt;&gt;"&amp;"NL",$D$5:$D$71,"&lt;&gt;"&amp;"HORS LIGUE",S$5:S$71,"&lt;"&amp;S162)+1),Paramètres!$B$3:$C$56,2,FALSE)*Paramètres!$N$10))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LIGUE")),"",COUNTIFS($D$5:$D$71,"&lt;&gt;"&amp;"",$D$5:$D$71,"&lt;&gt;"&amp;"NL",$D$5:$D$71,"&lt;&gt;"&amp;"HORS LIGUE",U$5:U$71,"&lt;"&amp;U162)+1),Paramètres!$B$3:$C$56,2,FALSE)*Paramètres!$N$11))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LIGUE")),"",COUNTIFS($D$5:$D$71,"&lt;&gt;"&amp;"",$D$5:$D$71,"&lt;&gt;"&amp;"NL",$D$5:$D$71,"&lt;&gt;"&amp;"HORS LIGUE",W$5:W$71,"&lt;"&amp;W162)+1),Paramètres!$B$3:$C$56,2,FALSE)*Paramètres!$N$12))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LIGUE")),"",COUNTIFS($D$5:$D$71,"&lt;&gt;"&amp;"",$D$5:$D$71,"&lt;&gt;"&amp;"NL",$D$5:$D$71,"&lt;&gt;"&amp;"HORS LIGUE",Y$5:Y$71,"&lt;"&amp;Y162)+1),Paramètres!$B$3:$C$56,2,FALSE)*Paramètres!$N$13))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LIGUE")),"",COUNTIFS($D$5:$D$71,"&lt;&gt;"&amp;"",$D$5:$D$71,"&lt;&gt;"&amp;"NL",$D$5:$D$71,"&lt;&gt;"&amp;"HORS LIGUE",AA$5:AA$71,"&lt;"&amp;AA162)+1),Paramètres!$B$3:$C$56,2,FALSE)*Paramètres!$N$14))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LIGUE")),"",COUNTIFS($D$5:$D$71,"&lt;&gt;"&amp;"",$D$5:$D$71,"&lt;&gt;"&amp;"NL",$D$5:$D$71,"&lt;&gt;"&amp;"HORS LIGUE",AC$5:AC$71,"&lt;"&amp;AC162)+1),Paramètres!$B$3:$C$56,2,FALSE)*Paramètres!$N$15))</f>
        <v>0</v>
      </c>
      <c r="AE162" s="110"/>
      <c r="AF162" s="110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LIGUE")),"",COUNTIFS($D$5:$D$71,"&lt;&gt;"&amp;"",$D$5:$D$71,"&lt;&gt;"&amp;"NL",$D$5:$D$71,"&lt;&gt;"&amp;"HORS LIGUE",AE$5:AE$71,"&lt;"&amp;AE162)+1),Paramètres!$B$3:$C$56,2,FALSE)*Paramètres!$N$16))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LIGUE")),"",COUNTIFS($D$5:$D$71,"&lt;&gt;"&amp;"",$D$5:$D$71,"&lt;&gt;"&amp;"NL",$D$5:$D$71,"&lt;&gt;"&amp;"HORS LIGUE",AG$5:AG$71,"&lt;"&amp;AG162)+1),Paramètres!$B$3:$C$56,2,FALSE)*Paramètres!$N$17))</f>
        <v>0</v>
      </c>
      <c r="AI162" s="40">
        <f t="shared" si="110"/>
        <v>0</v>
      </c>
      <c r="AJ162" s="3" t="str">
        <f t="shared" si="111"/>
        <v/>
      </c>
      <c r="AK162" s="5">
        <f t="shared" si="112"/>
        <v>0</v>
      </c>
      <c r="AL162" s="41">
        <f t="shared" si="114"/>
        <v>0</v>
      </c>
      <c r="AM162" s="33" t="str">
        <f t="shared" si="113"/>
        <v/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LIGUE")),"",COUNTIFS($D$5:$D$71,"&lt;&gt;"&amp;"",$D$5:$D$71,"&lt;&gt;"&amp;"NL",$D$5:$D$71,"&lt;&gt;"&amp;"HORS LIGUE",E$5:E$71,"&lt;"&amp;E163)+1),Paramètres!$B$3:$C$56,2,FALSE)*Paramètres!$N$3))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LIGUE")),"",COUNTIFS($D$5:$D$71,"&lt;&gt;"&amp;"",$D$5:$D$71,"&lt;&gt;"&amp;"NL",$D$5:$D$71,"&lt;&gt;"&amp;"HORS LIGUE",G$5:G$71,"&lt;"&amp;G163)+1),Paramètres!$B$3:$C$56,2,FALSE)*Paramètres!$N$4))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LIGUE")),"",COUNTIFS($D$5:$D$71,"&lt;&gt;"&amp;"",$D$5:$D$71,"&lt;&gt;"&amp;"NL",$D$5:$D$71,"&lt;&gt;"&amp;"HORS LIGUE",I$5:I$71,"&lt;"&amp;I163)+1),Paramètres!$B$3:$C$56,2,FALSE)*Paramètres!$N$5))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LIGUE")),"",COUNTIFS($D$5:$D$71,"&lt;&gt;"&amp;"",$D$5:$D$71,"&lt;&gt;"&amp;"NL",$D$5:$D$71,"&lt;&gt;"&amp;"HORS LIGUE",K$5:K$71,"&lt;"&amp;K163)+1),Paramètres!$B$3:$C$56,2,FALSE)*Paramètres!$N$6))</f>
        <v>0</v>
      </c>
      <c r="M163" s="89"/>
      <c r="N163" s="88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LIGUE")),"",COUNTIFS($D$5:$D$71,"&lt;&gt;"&amp;"",$D$5:$D$71,"&lt;&gt;"&amp;"NL",$D$5:$D$71,"&lt;&gt;"&amp;"HORS LIGUE",M$5:M$71,"&lt;"&amp;M163)+1),Paramètres!$B$3:$C$56,2,FALSE)*Paramètres!$N$7))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LIGUE")),"",COUNTIFS($D$5:$D$71,"&lt;&gt;"&amp;"",$D$5:$D$71,"&lt;&gt;"&amp;"NL",$D$5:$D$71,"&lt;&gt;"&amp;"HORS LIGUE",O$5:O$71,"&lt;"&amp;O163)+1),Paramètres!$B$3:$C$56,2,FALSE)*Paramètres!$N$8))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LIGUE")),"",COUNTIFS($D$5:$D$71,"&lt;&gt;"&amp;"",$D$5:$D$71,"&lt;&gt;"&amp;"NL",$D$5:$D$71,"&lt;&gt;"&amp;"HORS LIGUE",Q$5:Q$71,"&lt;"&amp;Q163)+1),Paramètres!$B$3:$C$56,2,FALSE)*Paramètres!$N$9))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LIGUE")),"",COUNTIFS($D$5:$D$71,"&lt;&gt;"&amp;"",$D$5:$D$71,"&lt;&gt;"&amp;"NL",$D$5:$D$71,"&lt;&gt;"&amp;"HORS LIGUE",S$5:S$71,"&lt;"&amp;S163)+1),Paramètres!$B$3:$C$56,2,FALSE)*Paramètres!$N$10))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LIGUE")),"",COUNTIFS($D$5:$D$71,"&lt;&gt;"&amp;"",$D$5:$D$71,"&lt;&gt;"&amp;"NL",$D$5:$D$71,"&lt;&gt;"&amp;"HORS LIGUE",U$5:U$71,"&lt;"&amp;U163)+1),Paramètres!$B$3:$C$56,2,FALSE)*Paramètres!$N$11))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LIGUE")),"",COUNTIFS($D$5:$D$71,"&lt;&gt;"&amp;"",$D$5:$D$71,"&lt;&gt;"&amp;"NL",$D$5:$D$71,"&lt;&gt;"&amp;"HORS LIGUE",W$5:W$71,"&lt;"&amp;W163)+1),Paramètres!$B$3:$C$56,2,FALSE)*Paramètres!$N$12))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LIGUE")),"",COUNTIFS($D$5:$D$71,"&lt;&gt;"&amp;"",$D$5:$D$71,"&lt;&gt;"&amp;"NL",$D$5:$D$71,"&lt;&gt;"&amp;"HORS LIGUE",Y$5:Y$71,"&lt;"&amp;Y163)+1),Paramètres!$B$3:$C$56,2,FALSE)*Paramètres!$N$13))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LIGUE")),"",COUNTIFS($D$5:$D$71,"&lt;&gt;"&amp;"",$D$5:$D$71,"&lt;&gt;"&amp;"NL",$D$5:$D$71,"&lt;&gt;"&amp;"HORS LIGUE",AA$5:AA$71,"&lt;"&amp;AA163)+1),Paramètres!$B$3:$C$56,2,FALSE)*Paramètres!$N$14))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LIGUE")),"",COUNTIFS($D$5:$D$71,"&lt;&gt;"&amp;"",$D$5:$D$71,"&lt;&gt;"&amp;"NL",$D$5:$D$71,"&lt;&gt;"&amp;"HORS LIGUE",AC$5:AC$71,"&lt;"&amp;AC163)+1),Paramètres!$B$3:$C$56,2,FALSE)*Paramètres!$N$15))</f>
        <v>0</v>
      </c>
      <c r="AE163" s="110"/>
      <c r="AF163" s="110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LIGUE")),"",COUNTIFS($D$5:$D$71,"&lt;&gt;"&amp;"",$D$5:$D$71,"&lt;&gt;"&amp;"NL",$D$5:$D$71,"&lt;&gt;"&amp;"HORS LIGUE",AE$5:AE$71,"&lt;"&amp;AE163)+1),Paramètres!$B$3:$C$56,2,FALSE)*Paramètres!$N$16))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LIGUE")),"",COUNTIFS($D$5:$D$71,"&lt;&gt;"&amp;"",$D$5:$D$71,"&lt;&gt;"&amp;"NL",$D$5:$D$71,"&lt;&gt;"&amp;"HORS LIGUE",AG$5:AG$71,"&lt;"&amp;AG163)+1),Paramètres!$B$3:$C$56,2,FALSE)*Paramètres!$N$17))</f>
        <v>0</v>
      </c>
      <c r="AI163" s="40">
        <f t="shared" si="110"/>
        <v>0</v>
      </c>
      <c r="AJ163" s="3" t="str">
        <f t="shared" si="111"/>
        <v/>
      </c>
      <c r="AK163" s="5">
        <f t="shared" si="112"/>
        <v>0</v>
      </c>
      <c r="AL163" s="41">
        <f t="shared" si="114"/>
        <v>0</v>
      </c>
      <c r="AM163" s="33" t="str">
        <f t="shared" si="113"/>
        <v/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LIGUE")),"",COUNTIFS($D$5:$D$71,"&lt;&gt;"&amp;"",$D$5:$D$71,"&lt;&gt;"&amp;"NL",$D$5:$D$71,"&lt;&gt;"&amp;"HORS LIGUE",E$5:E$71,"&lt;"&amp;E164)+1),Paramètres!$B$3:$C$56,2,FALSE)*Paramètres!$N$3))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LIGUE")),"",COUNTIFS($D$5:$D$71,"&lt;&gt;"&amp;"",$D$5:$D$71,"&lt;&gt;"&amp;"NL",$D$5:$D$71,"&lt;&gt;"&amp;"HORS LIGUE",G$5:G$71,"&lt;"&amp;G164)+1),Paramètres!$B$3:$C$56,2,FALSE)*Paramètres!$N$4))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LIGUE")),"",COUNTIFS($D$5:$D$71,"&lt;&gt;"&amp;"",$D$5:$D$71,"&lt;&gt;"&amp;"NL",$D$5:$D$71,"&lt;&gt;"&amp;"HORS LIGUE",I$5:I$71,"&lt;"&amp;I164)+1),Paramètres!$B$3:$C$56,2,FALSE)*Paramètres!$N$5))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LIGUE")),"",COUNTIFS($D$5:$D$71,"&lt;&gt;"&amp;"",$D$5:$D$71,"&lt;&gt;"&amp;"NL",$D$5:$D$71,"&lt;&gt;"&amp;"HORS LIGUE",K$5:K$71,"&lt;"&amp;K164)+1),Paramètres!$B$3:$C$56,2,FALSE)*Paramètres!$N$6))</f>
        <v>0</v>
      </c>
      <c r="M164" s="89"/>
      <c r="N164" s="88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LIGUE")),"",COUNTIFS($D$5:$D$71,"&lt;&gt;"&amp;"",$D$5:$D$71,"&lt;&gt;"&amp;"NL",$D$5:$D$71,"&lt;&gt;"&amp;"HORS LIGUE",M$5:M$71,"&lt;"&amp;M164)+1),Paramètres!$B$3:$C$56,2,FALSE)*Paramètres!$N$7))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LIGUE")),"",COUNTIFS($D$5:$D$71,"&lt;&gt;"&amp;"",$D$5:$D$71,"&lt;&gt;"&amp;"NL",$D$5:$D$71,"&lt;&gt;"&amp;"HORS LIGUE",O$5:O$71,"&lt;"&amp;O164)+1),Paramètres!$B$3:$C$56,2,FALSE)*Paramètres!$N$8))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LIGUE")),"",COUNTIFS($D$5:$D$71,"&lt;&gt;"&amp;"",$D$5:$D$71,"&lt;&gt;"&amp;"NL",$D$5:$D$71,"&lt;&gt;"&amp;"HORS LIGUE",Q$5:Q$71,"&lt;"&amp;Q164)+1),Paramètres!$B$3:$C$56,2,FALSE)*Paramètres!$N$9))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LIGUE")),"",COUNTIFS($D$5:$D$71,"&lt;&gt;"&amp;"",$D$5:$D$71,"&lt;&gt;"&amp;"NL",$D$5:$D$71,"&lt;&gt;"&amp;"HORS LIGUE",S$5:S$71,"&lt;"&amp;S164)+1),Paramètres!$B$3:$C$56,2,FALSE)*Paramètres!$N$10))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LIGUE")),"",COUNTIFS($D$5:$D$71,"&lt;&gt;"&amp;"",$D$5:$D$71,"&lt;&gt;"&amp;"NL",$D$5:$D$71,"&lt;&gt;"&amp;"HORS LIGUE",U$5:U$71,"&lt;"&amp;U164)+1),Paramètres!$B$3:$C$56,2,FALSE)*Paramètres!$N$11))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LIGUE")),"",COUNTIFS($D$5:$D$71,"&lt;&gt;"&amp;"",$D$5:$D$71,"&lt;&gt;"&amp;"NL",$D$5:$D$71,"&lt;&gt;"&amp;"HORS LIGUE",W$5:W$71,"&lt;"&amp;W164)+1),Paramètres!$B$3:$C$56,2,FALSE)*Paramètres!$N$12))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LIGUE")),"",COUNTIFS($D$5:$D$71,"&lt;&gt;"&amp;"",$D$5:$D$71,"&lt;&gt;"&amp;"NL",$D$5:$D$71,"&lt;&gt;"&amp;"HORS LIGUE",Y$5:Y$71,"&lt;"&amp;Y164)+1),Paramètres!$B$3:$C$56,2,FALSE)*Paramètres!$N$13))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LIGUE")),"",COUNTIFS($D$5:$D$71,"&lt;&gt;"&amp;"",$D$5:$D$71,"&lt;&gt;"&amp;"NL",$D$5:$D$71,"&lt;&gt;"&amp;"HORS LIGUE",AA$5:AA$71,"&lt;"&amp;AA164)+1),Paramètres!$B$3:$C$56,2,FALSE)*Paramètres!$N$14))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LIGUE")),"",COUNTIFS($D$5:$D$71,"&lt;&gt;"&amp;"",$D$5:$D$71,"&lt;&gt;"&amp;"NL",$D$5:$D$71,"&lt;&gt;"&amp;"HORS LIGUE",AC$5:AC$71,"&lt;"&amp;AC164)+1),Paramètres!$B$3:$C$56,2,FALSE)*Paramètres!$N$15))</f>
        <v>0</v>
      </c>
      <c r="AE164" s="110"/>
      <c r="AF164" s="110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LIGUE")),"",COUNTIFS($D$5:$D$71,"&lt;&gt;"&amp;"",$D$5:$D$71,"&lt;&gt;"&amp;"NL",$D$5:$D$71,"&lt;&gt;"&amp;"HORS LIGUE",AE$5:AE$71,"&lt;"&amp;AE164)+1),Paramètres!$B$3:$C$56,2,FALSE)*Paramètres!$N$16))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LIGUE")),"",COUNTIFS($D$5:$D$71,"&lt;&gt;"&amp;"",$D$5:$D$71,"&lt;&gt;"&amp;"NL",$D$5:$D$71,"&lt;&gt;"&amp;"HORS LIGUE",AG$5:AG$71,"&lt;"&amp;AG164)+1),Paramètres!$B$3:$C$56,2,FALSE)*Paramètres!$N$17))</f>
        <v>0</v>
      </c>
      <c r="AI164" s="40">
        <f t="shared" si="110"/>
        <v>0</v>
      </c>
      <c r="AJ164" s="3" t="str">
        <f t="shared" si="111"/>
        <v/>
      </c>
      <c r="AK164" s="5">
        <f t="shared" si="112"/>
        <v>0</v>
      </c>
      <c r="AL164" s="41">
        <f t="shared" si="114"/>
        <v>0</v>
      </c>
      <c r="AM164" s="33" t="str">
        <f t="shared" si="113"/>
        <v/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LIGUE")),"",COUNTIFS($D$5:$D$71,"&lt;&gt;"&amp;"",$D$5:$D$71,"&lt;&gt;"&amp;"NL",$D$5:$D$71,"&lt;&gt;"&amp;"HORS LIGUE",E$5:E$71,"&lt;"&amp;E165)+1),Paramètres!$B$3:$C$56,2,FALSE)*Paramètres!$N$3))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LIGUE")),"",COUNTIFS($D$5:$D$71,"&lt;&gt;"&amp;"",$D$5:$D$71,"&lt;&gt;"&amp;"NL",$D$5:$D$71,"&lt;&gt;"&amp;"HORS LIGUE",G$5:G$71,"&lt;"&amp;G165)+1),Paramètres!$B$3:$C$56,2,FALSE)*Paramètres!$N$4))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LIGUE")),"",COUNTIFS($D$5:$D$71,"&lt;&gt;"&amp;"",$D$5:$D$71,"&lt;&gt;"&amp;"NL",$D$5:$D$71,"&lt;&gt;"&amp;"HORS LIGUE",I$5:I$71,"&lt;"&amp;I165)+1),Paramètres!$B$3:$C$56,2,FALSE)*Paramètres!$N$5))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LIGUE")),"",COUNTIFS($D$5:$D$71,"&lt;&gt;"&amp;"",$D$5:$D$71,"&lt;&gt;"&amp;"NL",$D$5:$D$71,"&lt;&gt;"&amp;"HORS LIGUE",K$5:K$71,"&lt;"&amp;K165)+1),Paramètres!$B$3:$C$56,2,FALSE)*Paramètres!$N$6))</f>
        <v>0</v>
      </c>
      <c r="M165" s="89"/>
      <c r="N165" s="88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LIGUE")),"",COUNTIFS($D$5:$D$71,"&lt;&gt;"&amp;"",$D$5:$D$71,"&lt;&gt;"&amp;"NL",$D$5:$D$71,"&lt;&gt;"&amp;"HORS LIGUE",M$5:M$71,"&lt;"&amp;M165)+1),Paramètres!$B$3:$C$56,2,FALSE)*Paramètres!$N$7))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LIGUE")),"",COUNTIFS($D$5:$D$71,"&lt;&gt;"&amp;"",$D$5:$D$71,"&lt;&gt;"&amp;"NL",$D$5:$D$71,"&lt;&gt;"&amp;"HORS LIGUE",O$5:O$71,"&lt;"&amp;O165)+1),Paramètres!$B$3:$C$56,2,FALSE)*Paramètres!$N$8))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LIGUE")),"",COUNTIFS($D$5:$D$71,"&lt;&gt;"&amp;"",$D$5:$D$71,"&lt;&gt;"&amp;"NL",$D$5:$D$71,"&lt;&gt;"&amp;"HORS LIGUE",Q$5:Q$71,"&lt;"&amp;Q165)+1),Paramètres!$B$3:$C$56,2,FALSE)*Paramètres!$N$9))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LIGUE")),"",COUNTIFS($D$5:$D$71,"&lt;&gt;"&amp;"",$D$5:$D$71,"&lt;&gt;"&amp;"NL",$D$5:$D$71,"&lt;&gt;"&amp;"HORS LIGUE",S$5:S$71,"&lt;"&amp;S165)+1),Paramètres!$B$3:$C$56,2,FALSE)*Paramètres!$N$10))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LIGUE")),"",COUNTIFS($D$5:$D$71,"&lt;&gt;"&amp;"",$D$5:$D$71,"&lt;&gt;"&amp;"NL",$D$5:$D$71,"&lt;&gt;"&amp;"HORS LIGUE",U$5:U$71,"&lt;"&amp;U165)+1),Paramètres!$B$3:$C$56,2,FALSE)*Paramètres!$N$11))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LIGUE")),"",COUNTIFS($D$5:$D$71,"&lt;&gt;"&amp;"",$D$5:$D$71,"&lt;&gt;"&amp;"NL",$D$5:$D$71,"&lt;&gt;"&amp;"HORS LIGUE",W$5:W$71,"&lt;"&amp;W165)+1),Paramètres!$B$3:$C$56,2,FALSE)*Paramètres!$N$12))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LIGUE")),"",COUNTIFS($D$5:$D$71,"&lt;&gt;"&amp;"",$D$5:$D$71,"&lt;&gt;"&amp;"NL",$D$5:$D$71,"&lt;&gt;"&amp;"HORS LIGUE",Y$5:Y$71,"&lt;"&amp;Y165)+1),Paramètres!$B$3:$C$56,2,FALSE)*Paramètres!$N$13))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LIGUE")),"",COUNTIFS($D$5:$D$71,"&lt;&gt;"&amp;"",$D$5:$D$71,"&lt;&gt;"&amp;"NL",$D$5:$D$71,"&lt;&gt;"&amp;"HORS LIGUE",AA$5:AA$71,"&lt;"&amp;AA165)+1),Paramètres!$B$3:$C$56,2,FALSE)*Paramètres!$N$14))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LIGUE")),"",COUNTIFS($D$5:$D$71,"&lt;&gt;"&amp;"",$D$5:$D$71,"&lt;&gt;"&amp;"NL",$D$5:$D$71,"&lt;&gt;"&amp;"HORS LIGUE",AC$5:AC$71,"&lt;"&amp;AC165)+1),Paramètres!$B$3:$C$56,2,FALSE)*Paramètres!$N$15))</f>
        <v>0</v>
      </c>
      <c r="AE165" s="110"/>
      <c r="AF165" s="110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LIGUE")),"",COUNTIFS($D$5:$D$71,"&lt;&gt;"&amp;"",$D$5:$D$71,"&lt;&gt;"&amp;"NL",$D$5:$D$71,"&lt;&gt;"&amp;"HORS LIGUE",AE$5:AE$71,"&lt;"&amp;AE165)+1),Paramètres!$B$3:$C$56,2,FALSE)*Paramètres!$N$16))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LIGUE")),"",COUNTIFS($D$5:$D$71,"&lt;&gt;"&amp;"",$D$5:$D$71,"&lt;&gt;"&amp;"NL",$D$5:$D$71,"&lt;&gt;"&amp;"HORS LIGUE",AG$5:AG$71,"&lt;"&amp;AG165)+1),Paramètres!$B$3:$C$56,2,FALSE)*Paramètres!$N$17))</f>
        <v>0</v>
      </c>
      <c r="AI165" s="40">
        <f t="shared" si="110"/>
        <v>0</v>
      </c>
      <c r="AJ165" s="3" t="str">
        <f t="shared" si="111"/>
        <v/>
      </c>
      <c r="AK165" s="5">
        <f t="shared" si="112"/>
        <v>0</v>
      </c>
      <c r="AL165" s="41">
        <f t="shared" si="114"/>
        <v>0</v>
      </c>
      <c r="AM165" s="33" t="str">
        <f t="shared" si="113"/>
        <v/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LIGUE")),"",COUNTIFS($D$5:$D$71,"&lt;&gt;"&amp;"",$D$5:$D$71,"&lt;&gt;"&amp;"NL",$D$5:$D$71,"&lt;&gt;"&amp;"HORS LIGUE",E$5:E$71,"&lt;"&amp;E166)+1),Paramètres!$B$3:$C$56,2,FALSE)*Paramètres!$N$3))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LIGUE")),"",COUNTIFS($D$5:$D$71,"&lt;&gt;"&amp;"",$D$5:$D$71,"&lt;&gt;"&amp;"NL",$D$5:$D$71,"&lt;&gt;"&amp;"HORS LIGUE",G$5:G$71,"&lt;"&amp;G166)+1),Paramètres!$B$3:$C$56,2,FALSE)*Paramètres!$N$4))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LIGUE")),"",COUNTIFS($D$5:$D$71,"&lt;&gt;"&amp;"",$D$5:$D$71,"&lt;&gt;"&amp;"NL",$D$5:$D$71,"&lt;&gt;"&amp;"HORS LIGUE",I$5:I$71,"&lt;"&amp;I166)+1),Paramètres!$B$3:$C$56,2,FALSE)*Paramètres!$N$5))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LIGUE")),"",COUNTIFS($D$5:$D$71,"&lt;&gt;"&amp;"",$D$5:$D$71,"&lt;&gt;"&amp;"NL",$D$5:$D$71,"&lt;&gt;"&amp;"HORS LIGUE",K$5:K$71,"&lt;"&amp;K166)+1),Paramètres!$B$3:$C$56,2,FALSE)*Paramètres!$N$6))</f>
        <v>0</v>
      </c>
      <c r="M166" s="89"/>
      <c r="N166" s="88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LIGUE")),"",COUNTIFS($D$5:$D$71,"&lt;&gt;"&amp;"",$D$5:$D$71,"&lt;&gt;"&amp;"NL",$D$5:$D$71,"&lt;&gt;"&amp;"HORS LIGUE",M$5:M$71,"&lt;"&amp;M166)+1),Paramètres!$B$3:$C$56,2,FALSE)*Paramètres!$N$7))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LIGUE")),"",COUNTIFS($D$5:$D$71,"&lt;&gt;"&amp;"",$D$5:$D$71,"&lt;&gt;"&amp;"NL",$D$5:$D$71,"&lt;&gt;"&amp;"HORS LIGUE",O$5:O$71,"&lt;"&amp;O166)+1),Paramètres!$B$3:$C$56,2,FALSE)*Paramètres!$N$8))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LIGUE")),"",COUNTIFS($D$5:$D$71,"&lt;&gt;"&amp;"",$D$5:$D$71,"&lt;&gt;"&amp;"NL",$D$5:$D$71,"&lt;&gt;"&amp;"HORS LIGUE",Q$5:Q$71,"&lt;"&amp;Q166)+1),Paramètres!$B$3:$C$56,2,FALSE)*Paramètres!$N$9))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LIGUE")),"",COUNTIFS($D$5:$D$71,"&lt;&gt;"&amp;"",$D$5:$D$71,"&lt;&gt;"&amp;"NL",$D$5:$D$71,"&lt;&gt;"&amp;"HORS LIGUE",S$5:S$71,"&lt;"&amp;S166)+1),Paramètres!$B$3:$C$56,2,FALSE)*Paramètres!$N$10))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LIGUE")),"",COUNTIFS($D$5:$D$71,"&lt;&gt;"&amp;"",$D$5:$D$71,"&lt;&gt;"&amp;"NL",$D$5:$D$71,"&lt;&gt;"&amp;"HORS LIGUE",U$5:U$71,"&lt;"&amp;U166)+1),Paramètres!$B$3:$C$56,2,FALSE)*Paramètres!$N$11))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LIGUE")),"",COUNTIFS($D$5:$D$71,"&lt;&gt;"&amp;"",$D$5:$D$71,"&lt;&gt;"&amp;"NL",$D$5:$D$71,"&lt;&gt;"&amp;"HORS LIGUE",W$5:W$71,"&lt;"&amp;W166)+1),Paramètres!$B$3:$C$56,2,FALSE)*Paramètres!$N$12))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LIGUE")),"",COUNTIFS($D$5:$D$71,"&lt;&gt;"&amp;"",$D$5:$D$71,"&lt;&gt;"&amp;"NL",$D$5:$D$71,"&lt;&gt;"&amp;"HORS LIGUE",Y$5:Y$71,"&lt;"&amp;Y166)+1),Paramètres!$B$3:$C$56,2,FALSE)*Paramètres!$N$13))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LIGUE")),"",COUNTIFS($D$5:$D$71,"&lt;&gt;"&amp;"",$D$5:$D$71,"&lt;&gt;"&amp;"NL",$D$5:$D$71,"&lt;&gt;"&amp;"HORS LIGUE",AA$5:AA$71,"&lt;"&amp;AA166)+1),Paramètres!$B$3:$C$56,2,FALSE)*Paramètres!$N$14))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LIGUE")),"",COUNTIFS($D$5:$D$71,"&lt;&gt;"&amp;"",$D$5:$D$71,"&lt;&gt;"&amp;"NL",$D$5:$D$71,"&lt;&gt;"&amp;"HORS LIGUE",AC$5:AC$71,"&lt;"&amp;AC166)+1),Paramètres!$B$3:$C$56,2,FALSE)*Paramètres!$N$15))</f>
        <v>0</v>
      </c>
      <c r="AE166" s="110"/>
      <c r="AF166" s="110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LIGUE")),"",COUNTIFS($D$5:$D$71,"&lt;&gt;"&amp;"",$D$5:$D$71,"&lt;&gt;"&amp;"NL",$D$5:$D$71,"&lt;&gt;"&amp;"HORS LIGUE",AE$5:AE$71,"&lt;"&amp;AE166)+1),Paramètres!$B$3:$C$56,2,FALSE)*Paramètres!$N$16))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LIGUE")),"",COUNTIFS($D$5:$D$71,"&lt;&gt;"&amp;"",$D$5:$D$71,"&lt;&gt;"&amp;"NL",$D$5:$D$71,"&lt;&gt;"&amp;"HORS LIGUE",AG$5:AG$71,"&lt;"&amp;AG166)+1),Paramètres!$B$3:$C$56,2,FALSE)*Paramètres!$N$17))</f>
        <v>0</v>
      </c>
      <c r="AI166" s="40">
        <f t="shared" si="110"/>
        <v>0</v>
      </c>
      <c r="AJ166" s="3" t="str">
        <f t="shared" si="111"/>
        <v/>
      </c>
      <c r="AK166" s="5">
        <f t="shared" si="112"/>
        <v>0</v>
      </c>
      <c r="AL166" s="41">
        <f t="shared" si="114"/>
        <v>0</v>
      </c>
      <c r="AM166" s="33" t="str">
        <f t="shared" si="113"/>
        <v/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LIGUE")),"",COUNTIFS($D$5:$D$71,"&lt;&gt;"&amp;"",$D$5:$D$71,"&lt;&gt;"&amp;"NL",$D$5:$D$71,"&lt;&gt;"&amp;"HORS LIGUE",E$5:E$71,"&lt;"&amp;E167)+1),Paramètres!$B$3:$C$56,2,FALSE)*Paramètres!$N$3))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LIGUE")),"",COUNTIFS($D$5:$D$71,"&lt;&gt;"&amp;"",$D$5:$D$71,"&lt;&gt;"&amp;"NL",$D$5:$D$71,"&lt;&gt;"&amp;"HORS LIGUE",G$5:G$71,"&lt;"&amp;G167)+1),Paramètres!$B$3:$C$56,2,FALSE)*Paramètres!$N$4))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LIGUE")),"",COUNTIFS($D$5:$D$71,"&lt;&gt;"&amp;"",$D$5:$D$71,"&lt;&gt;"&amp;"NL",$D$5:$D$71,"&lt;&gt;"&amp;"HORS LIGUE",I$5:I$71,"&lt;"&amp;I167)+1),Paramètres!$B$3:$C$56,2,FALSE)*Paramètres!$N$5))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LIGUE")),"",COUNTIFS($D$5:$D$71,"&lt;&gt;"&amp;"",$D$5:$D$71,"&lt;&gt;"&amp;"NL",$D$5:$D$71,"&lt;&gt;"&amp;"HORS LIGUE",K$5:K$71,"&lt;"&amp;K167)+1),Paramètres!$B$3:$C$56,2,FALSE)*Paramètres!$N$6))</f>
        <v>0</v>
      </c>
      <c r="M167" s="89"/>
      <c r="N167" s="88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LIGUE")),"",COUNTIFS($D$5:$D$71,"&lt;&gt;"&amp;"",$D$5:$D$71,"&lt;&gt;"&amp;"NL",$D$5:$D$71,"&lt;&gt;"&amp;"HORS LIGUE",M$5:M$71,"&lt;"&amp;M167)+1),Paramètres!$B$3:$C$56,2,FALSE)*Paramètres!$N$7))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LIGUE")),"",COUNTIFS($D$5:$D$71,"&lt;&gt;"&amp;"",$D$5:$D$71,"&lt;&gt;"&amp;"NL",$D$5:$D$71,"&lt;&gt;"&amp;"HORS LIGUE",O$5:O$71,"&lt;"&amp;O167)+1),Paramètres!$B$3:$C$56,2,FALSE)*Paramètres!$N$8))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LIGUE")),"",COUNTIFS($D$5:$D$71,"&lt;&gt;"&amp;"",$D$5:$D$71,"&lt;&gt;"&amp;"NL",$D$5:$D$71,"&lt;&gt;"&amp;"HORS LIGUE",Q$5:Q$71,"&lt;"&amp;Q167)+1),Paramètres!$B$3:$C$56,2,FALSE)*Paramètres!$N$9))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LIGUE")),"",COUNTIFS($D$5:$D$71,"&lt;&gt;"&amp;"",$D$5:$D$71,"&lt;&gt;"&amp;"NL",$D$5:$D$71,"&lt;&gt;"&amp;"HORS LIGUE",S$5:S$71,"&lt;"&amp;S167)+1),Paramètres!$B$3:$C$56,2,FALSE)*Paramètres!$N$10))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LIGUE")),"",COUNTIFS($D$5:$D$71,"&lt;&gt;"&amp;"",$D$5:$D$71,"&lt;&gt;"&amp;"NL",$D$5:$D$71,"&lt;&gt;"&amp;"HORS LIGUE",U$5:U$71,"&lt;"&amp;U167)+1),Paramètres!$B$3:$C$56,2,FALSE)*Paramètres!$N$11))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LIGUE")),"",COUNTIFS($D$5:$D$71,"&lt;&gt;"&amp;"",$D$5:$D$71,"&lt;&gt;"&amp;"NL",$D$5:$D$71,"&lt;&gt;"&amp;"HORS LIGUE",W$5:W$71,"&lt;"&amp;W167)+1),Paramètres!$B$3:$C$56,2,FALSE)*Paramètres!$N$12))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LIGUE")),"",COUNTIFS($D$5:$D$71,"&lt;&gt;"&amp;"",$D$5:$D$71,"&lt;&gt;"&amp;"NL",$D$5:$D$71,"&lt;&gt;"&amp;"HORS LIGUE",Y$5:Y$71,"&lt;"&amp;Y167)+1),Paramètres!$B$3:$C$56,2,FALSE)*Paramètres!$N$13))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LIGUE")),"",COUNTIFS($D$5:$D$71,"&lt;&gt;"&amp;"",$D$5:$D$71,"&lt;&gt;"&amp;"NL",$D$5:$D$71,"&lt;&gt;"&amp;"HORS LIGUE",AA$5:AA$71,"&lt;"&amp;AA167)+1),Paramètres!$B$3:$C$56,2,FALSE)*Paramètres!$N$14))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LIGUE")),"",COUNTIFS($D$5:$D$71,"&lt;&gt;"&amp;"",$D$5:$D$71,"&lt;&gt;"&amp;"NL",$D$5:$D$71,"&lt;&gt;"&amp;"HORS LIGUE",AC$5:AC$71,"&lt;"&amp;AC167)+1),Paramètres!$B$3:$C$56,2,FALSE)*Paramètres!$N$15))</f>
        <v>0</v>
      </c>
      <c r="AE167" s="110"/>
      <c r="AF167" s="110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LIGUE")),"",COUNTIFS($D$5:$D$71,"&lt;&gt;"&amp;"",$D$5:$D$71,"&lt;&gt;"&amp;"NL",$D$5:$D$71,"&lt;&gt;"&amp;"HORS LIGUE",AE$5:AE$71,"&lt;"&amp;AE167)+1),Paramètres!$B$3:$C$56,2,FALSE)*Paramètres!$N$16))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LIGUE")),"",COUNTIFS($D$5:$D$71,"&lt;&gt;"&amp;"",$D$5:$D$71,"&lt;&gt;"&amp;"NL",$D$5:$D$71,"&lt;&gt;"&amp;"HORS LIGUE",AG$5:AG$71,"&lt;"&amp;AG167)+1),Paramètres!$B$3:$C$56,2,FALSE)*Paramètres!$N$17))</f>
        <v>0</v>
      </c>
      <c r="AI167" s="40">
        <f t="shared" si="110"/>
        <v>0</v>
      </c>
      <c r="AJ167" s="3" t="str">
        <f t="shared" si="111"/>
        <v/>
      </c>
      <c r="AK167" s="5">
        <f t="shared" si="112"/>
        <v>0</v>
      </c>
      <c r="AL167" s="41">
        <f t="shared" si="114"/>
        <v>0</v>
      </c>
      <c r="AM167" s="33" t="str">
        <f t="shared" si="113"/>
        <v/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LIGUE")),"",COUNTIFS($D$5:$D$71,"&lt;&gt;"&amp;"",$D$5:$D$71,"&lt;&gt;"&amp;"NL",$D$5:$D$71,"&lt;&gt;"&amp;"HORS LIGUE",E$5:E$71,"&lt;"&amp;E168)+1),Paramètres!$B$3:$C$56,2,FALSE)*Paramètres!$N$3))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LIGUE")),"",COUNTIFS($D$5:$D$71,"&lt;&gt;"&amp;"",$D$5:$D$71,"&lt;&gt;"&amp;"NL",$D$5:$D$71,"&lt;&gt;"&amp;"HORS LIGUE",G$5:G$71,"&lt;"&amp;G168)+1),Paramètres!$B$3:$C$56,2,FALSE)*Paramètres!$N$4))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LIGUE")),"",COUNTIFS($D$5:$D$71,"&lt;&gt;"&amp;"",$D$5:$D$71,"&lt;&gt;"&amp;"NL",$D$5:$D$71,"&lt;&gt;"&amp;"HORS LIGUE",I$5:I$71,"&lt;"&amp;I168)+1),Paramètres!$B$3:$C$56,2,FALSE)*Paramètres!$N$5))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LIGUE")),"",COUNTIFS($D$5:$D$71,"&lt;&gt;"&amp;"",$D$5:$D$71,"&lt;&gt;"&amp;"NL",$D$5:$D$71,"&lt;&gt;"&amp;"HORS LIGUE",K$5:K$71,"&lt;"&amp;K168)+1),Paramètres!$B$3:$C$56,2,FALSE)*Paramètres!$N$6))</f>
        <v>0</v>
      </c>
      <c r="M168" s="89"/>
      <c r="N168" s="88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LIGUE")),"",COUNTIFS($D$5:$D$71,"&lt;&gt;"&amp;"",$D$5:$D$71,"&lt;&gt;"&amp;"NL",$D$5:$D$71,"&lt;&gt;"&amp;"HORS LIGUE",M$5:M$71,"&lt;"&amp;M168)+1),Paramètres!$B$3:$C$56,2,FALSE)*Paramètres!$N$7))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LIGUE")),"",COUNTIFS($D$5:$D$71,"&lt;&gt;"&amp;"",$D$5:$D$71,"&lt;&gt;"&amp;"NL",$D$5:$D$71,"&lt;&gt;"&amp;"HORS LIGUE",O$5:O$71,"&lt;"&amp;O168)+1),Paramètres!$B$3:$C$56,2,FALSE)*Paramètres!$N$8))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LIGUE")),"",COUNTIFS($D$5:$D$71,"&lt;&gt;"&amp;"",$D$5:$D$71,"&lt;&gt;"&amp;"NL",$D$5:$D$71,"&lt;&gt;"&amp;"HORS LIGUE",Q$5:Q$71,"&lt;"&amp;Q168)+1),Paramètres!$B$3:$C$56,2,FALSE)*Paramètres!$N$9))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LIGUE")),"",COUNTIFS($D$5:$D$71,"&lt;&gt;"&amp;"",$D$5:$D$71,"&lt;&gt;"&amp;"NL",$D$5:$D$71,"&lt;&gt;"&amp;"HORS LIGUE",S$5:S$71,"&lt;"&amp;S168)+1),Paramètres!$B$3:$C$56,2,FALSE)*Paramètres!$N$10))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LIGUE")),"",COUNTIFS($D$5:$D$71,"&lt;&gt;"&amp;"",$D$5:$D$71,"&lt;&gt;"&amp;"NL",$D$5:$D$71,"&lt;&gt;"&amp;"HORS LIGUE",U$5:U$71,"&lt;"&amp;U168)+1),Paramètres!$B$3:$C$56,2,FALSE)*Paramètres!$N$11))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LIGUE")),"",COUNTIFS($D$5:$D$71,"&lt;&gt;"&amp;"",$D$5:$D$71,"&lt;&gt;"&amp;"NL",$D$5:$D$71,"&lt;&gt;"&amp;"HORS LIGUE",W$5:W$71,"&lt;"&amp;W168)+1),Paramètres!$B$3:$C$56,2,FALSE)*Paramètres!$N$12))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LIGUE")),"",COUNTIFS($D$5:$D$71,"&lt;&gt;"&amp;"",$D$5:$D$71,"&lt;&gt;"&amp;"NL",$D$5:$D$71,"&lt;&gt;"&amp;"HORS LIGUE",Y$5:Y$71,"&lt;"&amp;Y168)+1),Paramètres!$B$3:$C$56,2,FALSE)*Paramètres!$N$13))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LIGUE")),"",COUNTIFS($D$5:$D$71,"&lt;&gt;"&amp;"",$D$5:$D$71,"&lt;&gt;"&amp;"NL",$D$5:$D$71,"&lt;&gt;"&amp;"HORS LIGUE",AA$5:AA$71,"&lt;"&amp;AA168)+1),Paramètres!$B$3:$C$56,2,FALSE)*Paramètres!$N$14))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LIGUE")),"",COUNTIFS($D$5:$D$71,"&lt;&gt;"&amp;"",$D$5:$D$71,"&lt;&gt;"&amp;"NL",$D$5:$D$71,"&lt;&gt;"&amp;"HORS LIGUE",AC$5:AC$71,"&lt;"&amp;AC168)+1),Paramètres!$B$3:$C$56,2,FALSE)*Paramètres!$N$15))</f>
        <v>0</v>
      </c>
      <c r="AE168" s="110"/>
      <c r="AF168" s="110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LIGUE")),"",COUNTIFS($D$5:$D$71,"&lt;&gt;"&amp;"",$D$5:$D$71,"&lt;&gt;"&amp;"NL",$D$5:$D$71,"&lt;&gt;"&amp;"HORS LIGUE",AE$5:AE$71,"&lt;"&amp;AE168)+1),Paramètres!$B$3:$C$56,2,FALSE)*Paramètres!$N$16))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LIGUE")),"",COUNTIFS($D$5:$D$71,"&lt;&gt;"&amp;"",$D$5:$D$71,"&lt;&gt;"&amp;"NL",$D$5:$D$71,"&lt;&gt;"&amp;"HORS LIGUE",AG$5:AG$71,"&lt;"&amp;AG168)+1),Paramètres!$B$3:$C$56,2,FALSE)*Paramètres!$N$17))</f>
        <v>0</v>
      </c>
      <c r="AI168" s="40">
        <f t="shared" si="110"/>
        <v>0</v>
      </c>
      <c r="AJ168" s="3" t="str">
        <f t="shared" si="111"/>
        <v/>
      </c>
      <c r="AK168" s="5">
        <f t="shared" si="112"/>
        <v>0</v>
      </c>
      <c r="AL168" s="41">
        <f t="shared" si="114"/>
        <v>0</v>
      </c>
      <c r="AM168" s="33" t="str">
        <f t="shared" si="113"/>
        <v/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LIGUE")),"",COUNTIFS($D$5:$D$71,"&lt;&gt;"&amp;"",$D$5:$D$71,"&lt;&gt;"&amp;"NL",$D$5:$D$71,"&lt;&gt;"&amp;"HORS LIGUE",E$5:E$71,"&lt;"&amp;E169)+1),Paramètres!$B$3:$C$56,2,FALSE)*Paramètres!$N$3))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LIGUE")),"",COUNTIFS($D$5:$D$71,"&lt;&gt;"&amp;"",$D$5:$D$71,"&lt;&gt;"&amp;"NL",$D$5:$D$71,"&lt;&gt;"&amp;"HORS LIGUE",G$5:G$71,"&lt;"&amp;G169)+1),Paramètres!$B$3:$C$56,2,FALSE)*Paramètres!$N$4))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LIGUE")),"",COUNTIFS($D$5:$D$71,"&lt;&gt;"&amp;"",$D$5:$D$71,"&lt;&gt;"&amp;"NL",$D$5:$D$71,"&lt;&gt;"&amp;"HORS LIGUE",I$5:I$71,"&lt;"&amp;I169)+1),Paramètres!$B$3:$C$56,2,FALSE)*Paramètres!$N$5))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LIGUE")),"",COUNTIFS($D$5:$D$71,"&lt;&gt;"&amp;"",$D$5:$D$71,"&lt;&gt;"&amp;"NL",$D$5:$D$71,"&lt;&gt;"&amp;"HORS LIGUE",K$5:K$71,"&lt;"&amp;K169)+1),Paramètres!$B$3:$C$56,2,FALSE)*Paramètres!$N$6))</f>
        <v>0</v>
      </c>
      <c r="M169" s="89"/>
      <c r="N169" s="88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LIGUE")),"",COUNTIFS($D$5:$D$71,"&lt;&gt;"&amp;"",$D$5:$D$71,"&lt;&gt;"&amp;"NL",$D$5:$D$71,"&lt;&gt;"&amp;"HORS LIGUE",M$5:M$71,"&lt;"&amp;M169)+1),Paramètres!$B$3:$C$56,2,FALSE)*Paramètres!$N$7))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LIGUE")),"",COUNTIFS($D$5:$D$71,"&lt;&gt;"&amp;"",$D$5:$D$71,"&lt;&gt;"&amp;"NL",$D$5:$D$71,"&lt;&gt;"&amp;"HORS LIGUE",O$5:O$71,"&lt;"&amp;O169)+1),Paramètres!$B$3:$C$56,2,FALSE)*Paramètres!$N$8))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LIGUE")),"",COUNTIFS($D$5:$D$71,"&lt;&gt;"&amp;"",$D$5:$D$71,"&lt;&gt;"&amp;"NL",$D$5:$D$71,"&lt;&gt;"&amp;"HORS LIGUE",Q$5:Q$71,"&lt;"&amp;Q169)+1),Paramètres!$B$3:$C$56,2,FALSE)*Paramètres!$N$9))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LIGUE")),"",COUNTIFS($D$5:$D$71,"&lt;&gt;"&amp;"",$D$5:$D$71,"&lt;&gt;"&amp;"NL",$D$5:$D$71,"&lt;&gt;"&amp;"HORS LIGUE",S$5:S$71,"&lt;"&amp;S169)+1),Paramètres!$B$3:$C$56,2,FALSE)*Paramètres!$N$10))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LIGUE")),"",COUNTIFS($D$5:$D$71,"&lt;&gt;"&amp;"",$D$5:$D$71,"&lt;&gt;"&amp;"NL",$D$5:$D$71,"&lt;&gt;"&amp;"HORS LIGUE",U$5:U$71,"&lt;"&amp;U169)+1),Paramètres!$B$3:$C$56,2,FALSE)*Paramètres!$N$11))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LIGUE")),"",COUNTIFS($D$5:$D$71,"&lt;&gt;"&amp;"",$D$5:$D$71,"&lt;&gt;"&amp;"NL",$D$5:$D$71,"&lt;&gt;"&amp;"HORS LIGUE",W$5:W$71,"&lt;"&amp;W169)+1),Paramètres!$B$3:$C$56,2,FALSE)*Paramètres!$N$12))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LIGUE")),"",COUNTIFS($D$5:$D$71,"&lt;&gt;"&amp;"",$D$5:$D$71,"&lt;&gt;"&amp;"NL",$D$5:$D$71,"&lt;&gt;"&amp;"HORS LIGUE",Y$5:Y$71,"&lt;"&amp;Y169)+1),Paramètres!$B$3:$C$56,2,FALSE)*Paramètres!$N$13))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LIGUE")),"",COUNTIFS($D$5:$D$71,"&lt;&gt;"&amp;"",$D$5:$D$71,"&lt;&gt;"&amp;"NL",$D$5:$D$71,"&lt;&gt;"&amp;"HORS LIGUE",AA$5:AA$71,"&lt;"&amp;AA169)+1),Paramètres!$B$3:$C$56,2,FALSE)*Paramètres!$N$14))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LIGUE")),"",COUNTIFS($D$5:$D$71,"&lt;&gt;"&amp;"",$D$5:$D$71,"&lt;&gt;"&amp;"NL",$D$5:$D$71,"&lt;&gt;"&amp;"HORS LIGUE",AC$5:AC$71,"&lt;"&amp;AC169)+1),Paramètres!$B$3:$C$56,2,FALSE)*Paramètres!$N$15))</f>
        <v>0</v>
      </c>
      <c r="AE169" s="110"/>
      <c r="AF169" s="110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LIGUE")),"",COUNTIFS($D$5:$D$71,"&lt;&gt;"&amp;"",$D$5:$D$71,"&lt;&gt;"&amp;"NL",$D$5:$D$71,"&lt;&gt;"&amp;"HORS LIGUE",AE$5:AE$71,"&lt;"&amp;AE169)+1),Paramètres!$B$3:$C$56,2,FALSE)*Paramètres!$N$16))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LIGUE")),"",COUNTIFS($D$5:$D$71,"&lt;&gt;"&amp;"",$D$5:$D$71,"&lt;&gt;"&amp;"NL",$D$5:$D$71,"&lt;&gt;"&amp;"HORS LIGUE",AG$5:AG$71,"&lt;"&amp;AG169)+1),Paramètres!$B$3:$C$56,2,FALSE)*Paramètres!$N$17))</f>
        <v>0</v>
      </c>
      <c r="AI169" s="40">
        <f t="shared" si="110"/>
        <v>0</v>
      </c>
      <c r="AJ169" s="3" t="str">
        <f t="shared" si="111"/>
        <v/>
      </c>
      <c r="AK169" s="5">
        <f t="shared" si="112"/>
        <v>0</v>
      </c>
      <c r="AL169" s="41">
        <f t="shared" si="114"/>
        <v>0</v>
      </c>
      <c r="AM169" s="33" t="str">
        <f t="shared" si="113"/>
        <v/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LIGUE")),"",COUNTIFS($D$5:$D$71,"&lt;&gt;"&amp;"",$D$5:$D$71,"&lt;&gt;"&amp;"NL",$D$5:$D$71,"&lt;&gt;"&amp;"HORS LIGUE",E$5:E$71,"&lt;"&amp;E170)+1),Paramètres!$B$3:$C$56,2,FALSE)*Paramètres!$N$3))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LIGUE")),"",COUNTIFS($D$5:$D$71,"&lt;&gt;"&amp;"",$D$5:$D$71,"&lt;&gt;"&amp;"NL",$D$5:$D$71,"&lt;&gt;"&amp;"HORS LIGUE",G$5:G$71,"&lt;"&amp;G170)+1),Paramètres!$B$3:$C$56,2,FALSE)*Paramètres!$N$4))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LIGUE")),"",COUNTIFS($D$5:$D$71,"&lt;&gt;"&amp;"",$D$5:$D$71,"&lt;&gt;"&amp;"NL",$D$5:$D$71,"&lt;&gt;"&amp;"HORS LIGUE",I$5:I$71,"&lt;"&amp;I170)+1),Paramètres!$B$3:$C$56,2,FALSE)*Paramètres!$N$5))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LIGUE")),"",COUNTIFS($D$5:$D$71,"&lt;&gt;"&amp;"",$D$5:$D$71,"&lt;&gt;"&amp;"NL",$D$5:$D$71,"&lt;&gt;"&amp;"HORS LIGUE",K$5:K$71,"&lt;"&amp;K170)+1),Paramètres!$B$3:$C$56,2,FALSE)*Paramètres!$N$6))</f>
        <v>0</v>
      </c>
      <c r="M170" s="89"/>
      <c r="N170" s="88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LIGUE")),"",COUNTIFS($D$5:$D$71,"&lt;&gt;"&amp;"",$D$5:$D$71,"&lt;&gt;"&amp;"NL",$D$5:$D$71,"&lt;&gt;"&amp;"HORS LIGUE",M$5:M$71,"&lt;"&amp;M170)+1),Paramètres!$B$3:$C$56,2,FALSE)*Paramètres!$N$7))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LIGUE")),"",COUNTIFS($D$5:$D$71,"&lt;&gt;"&amp;"",$D$5:$D$71,"&lt;&gt;"&amp;"NL",$D$5:$D$71,"&lt;&gt;"&amp;"HORS LIGUE",O$5:O$71,"&lt;"&amp;O170)+1),Paramètres!$B$3:$C$56,2,FALSE)*Paramètres!$N$8))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LIGUE")),"",COUNTIFS($D$5:$D$71,"&lt;&gt;"&amp;"",$D$5:$D$71,"&lt;&gt;"&amp;"NL",$D$5:$D$71,"&lt;&gt;"&amp;"HORS LIGUE",Q$5:Q$71,"&lt;"&amp;Q170)+1),Paramètres!$B$3:$C$56,2,FALSE)*Paramètres!$N$9))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LIGUE")),"",COUNTIFS($D$5:$D$71,"&lt;&gt;"&amp;"",$D$5:$D$71,"&lt;&gt;"&amp;"NL",$D$5:$D$71,"&lt;&gt;"&amp;"HORS LIGUE",S$5:S$71,"&lt;"&amp;S170)+1),Paramètres!$B$3:$C$56,2,FALSE)*Paramètres!$N$10))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LIGUE")),"",COUNTIFS($D$5:$D$71,"&lt;&gt;"&amp;"",$D$5:$D$71,"&lt;&gt;"&amp;"NL",$D$5:$D$71,"&lt;&gt;"&amp;"HORS LIGUE",U$5:U$71,"&lt;"&amp;U170)+1),Paramètres!$B$3:$C$56,2,FALSE)*Paramètres!$N$11))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LIGUE")),"",COUNTIFS($D$5:$D$71,"&lt;&gt;"&amp;"",$D$5:$D$71,"&lt;&gt;"&amp;"NL",$D$5:$D$71,"&lt;&gt;"&amp;"HORS LIGUE",W$5:W$71,"&lt;"&amp;W170)+1),Paramètres!$B$3:$C$56,2,FALSE)*Paramètres!$N$12))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LIGUE")),"",COUNTIFS($D$5:$D$71,"&lt;&gt;"&amp;"",$D$5:$D$71,"&lt;&gt;"&amp;"NL",$D$5:$D$71,"&lt;&gt;"&amp;"HORS LIGUE",Y$5:Y$71,"&lt;"&amp;Y170)+1),Paramètres!$B$3:$C$56,2,FALSE)*Paramètres!$N$13))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LIGUE")),"",COUNTIFS($D$5:$D$71,"&lt;&gt;"&amp;"",$D$5:$D$71,"&lt;&gt;"&amp;"NL",$D$5:$D$71,"&lt;&gt;"&amp;"HORS LIGUE",AA$5:AA$71,"&lt;"&amp;AA170)+1),Paramètres!$B$3:$C$56,2,FALSE)*Paramètres!$N$14))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LIGUE")),"",COUNTIFS($D$5:$D$71,"&lt;&gt;"&amp;"",$D$5:$D$71,"&lt;&gt;"&amp;"NL",$D$5:$D$71,"&lt;&gt;"&amp;"HORS LIGUE",AC$5:AC$71,"&lt;"&amp;AC170)+1),Paramètres!$B$3:$C$56,2,FALSE)*Paramètres!$N$15))</f>
        <v>0</v>
      </c>
      <c r="AE170" s="110"/>
      <c r="AF170" s="110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LIGUE")),"",COUNTIFS($D$5:$D$71,"&lt;&gt;"&amp;"",$D$5:$D$71,"&lt;&gt;"&amp;"NL",$D$5:$D$71,"&lt;&gt;"&amp;"HORS LIGUE",AE$5:AE$71,"&lt;"&amp;AE170)+1),Paramètres!$B$3:$C$56,2,FALSE)*Paramètres!$N$16))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LIGUE")),"",COUNTIFS($D$5:$D$71,"&lt;&gt;"&amp;"",$D$5:$D$71,"&lt;&gt;"&amp;"NL",$D$5:$D$71,"&lt;&gt;"&amp;"HORS LIGUE",AG$5:AG$71,"&lt;"&amp;AG170)+1),Paramètres!$B$3:$C$56,2,FALSE)*Paramètres!$N$17))</f>
        <v>0</v>
      </c>
      <c r="AI170" s="40">
        <f t="shared" si="110"/>
        <v>0</v>
      </c>
      <c r="AJ170" s="3" t="str">
        <f t="shared" si="111"/>
        <v/>
      </c>
      <c r="AK170" s="5">
        <f t="shared" si="112"/>
        <v>0</v>
      </c>
      <c r="AL170" s="41">
        <f t="shared" si="114"/>
        <v>0</v>
      </c>
      <c r="AM170" s="33" t="str">
        <f t="shared" si="113"/>
        <v/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LIGUE")),"",COUNTIFS($D$5:$D$71,"&lt;&gt;"&amp;"",$D$5:$D$71,"&lt;&gt;"&amp;"NL",$D$5:$D$71,"&lt;&gt;"&amp;"HORS LIGUE",E$5:E$71,"&lt;"&amp;E171)+1),Paramètres!$B$3:$C$56,2,FALSE)*Paramètres!$N$3))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LIGUE")),"",COUNTIFS($D$5:$D$71,"&lt;&gt;"&amp;"",$D$5:$D$71,"&lt;&gt;"&amp;"NL",$D$5:$D$71,"&lt;&gt;"&amp;"HORS LIGUE",G$5:G$71,"&lt;"&amp;G171)+1),Paramètres!$B$3:$C$56,2,FALSE)*Paramètres!$N$4))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LIGUE")),"",COUNTIFS($D$5:$D$71,"&lt;&gt;"&amp;"",$D$5:$D$71,"&lt;&gt;"&amp;"NL",$D$5:$D$71,"&lt;&gt;"&amp;"HORS LIGUE",I$5:I$71,"&lt;"&amp;I171)+1),Paramètres!$B$3:$C$56,2,FALSE)*Paramètres!$N$5))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LIGUE")),"",COUNTIFS($D$5:$D$71,"&lt;&gt;"&amp;"",$D$5:$D$71,"&lt;&gt;"&amp;"NL",$D$5:$D$71,"&lt;&gt;"&amp;"HORS LIGUE",K$5:K$71,"&lt;"&amp;K171)+1),Paramètres!$B$3:$C$56,2,FALSE)*Paramètres!$N$6))</f>
        <v>0</v>
      </c>
      <c r="M171" s="89"/>
      <c r="N171" s="88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LIGUE")),"",COUNTIFS($D$5:$D$71,"&lt;&gt;"&amp;"",$D$5:$D$71,"&lt;&gt;"&amp;"NL",$D$5:$D$71,"&lt;&gt;"&amp;"HORS LIGUE",M$5:M$71,"&lt;"&amp;M171)+1),Paramètres!$B$3:$C$56,2,FALSE)*Paramètres!$N$7))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LIGUE")),"",COUNTIFS($D$5:$D$71,"&lt;&gt;"&amp;"",$D$5:$D$71,"&lt;&gt;"&amp;"NL",$D$5:$D$71,"&lt;&gt;"&amp;"HORS LIGUE",O$5:O$71,"&lt;"&amp;O171)+1),Paramètres!$B$3:$C$56,2,FALSE)*Paramètres!$N$8))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LIGUE")),"",COUNTIFS($D$5:$D$71,"&lt;&gt;"&amp;"",$D$5:$D$71,"&lt;&gt;"&amp;"NL",$D$5:$D$71,"&lt;&gt;"&amp;"HORS LIGUE",Q$5:Q$71,"&lt;"&amp;Q171)+1),Paramètres!$B$3:$C$56,2,FALSE)*Paramètres!$N$9))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LIGUE")),"",COUNTIFS($D$5:$D$71,"&lt;&gt;"&amp;"",$D$5:$D$71,"&lt;&gt;"&amp;"NL",$D$5:$D$71,"&lt;&gt;"&amp;"HORS LIGUE",S$5:S$71,"&lt;"&amp;S171)+1),Paramètres!$B$3:$C$56,2,FALSE)*Paramètres!$N$10))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LIGUE")),"",COUNTIFS($D$5:$D$71,"&lt;&gt;"&amp;"",$D$5:$D$71,"&lt;&gt;"&amp;"NL",$D$5:$D$71,"&lt;&gt;"&amp;"HORS LIGUE",U$5:U$71,"&lt;"&amp;U171)+1),Paramètres!$B$3:$C$56,2,FALSE)*Paramètres!$N$11))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LIGUE")),"",COUNTIFS($D$5:$D$71,"&lt;&gt;"&amp;"",$D$5:$D$71,"&lt;&gt;"&amp;"NL",$D$5:$D$71,"&lt;&gt;"&amp;"HORS LIGUE",W$5:W$71,"&lt;"&amp;W171)+1),Paramètres!$B$3:$C$56,2,FALSE)*Paramètres!$N$12))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LIGUE")),"",COUNTIFS($D$5:$D$71,"&lt;&gt;"&amp;"",$D$5:$D$71,"&lt;&gt;"&amp;"NL",$D$5:$D$71,"&lt;&gt;"&amp;"HORS LIGUE",Y$5:Y$71,"&lt;"&amp;Y171)+1),Paramètres!$B$3:$C$56,2,FALSE)*Paramètres!$N$13))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LIGUE")),"",COUNTIFS($D$5:$D$71,"&lt;&gt;"&amp;"",$D$5:$D$71,"&lt;&gt;"&amp;"NL",$D$5:$D$71,"&lt;&gt;"&amp;"HORS LIGUE",AA$5:AA$71,"&lt;"&amp;AA171)+1),Paramètres!$B$3:$C$56,2,FALSE)*Paramètres!$N$14))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LIGUE")),"",COUNTIFS($D$5:$D$71,"&lt;&gt;"&amp;"",$D$5:$D$71,"&lt;&gt;"&amp;"NL",$D$5:$D$71,"&lt;&gt;"&amp;"HORS LIGUE",AC$5:AC$71,"&lt;"&amp;AC171)+1),Paramètres!$B$3:$C$56,2,FALSE)*Paramètres!$N$15))</f>
        <v>0</v>
      </c>
      <c r="AE171" s="110"/>
      <c r="AF171" s="110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LIGUE")),"",COUNTIFS($D$5:$D$71,"&lt;&gt;"&amp;"",$D$5:$D$71,"&lt;&gt;"&amp;"NL",$D$5:$D$71,"&lt;&gt;"&amp;"HORS LIGUE",AE$5:AE$71,"&lt;"&amp;AE171)+1),Paramètres!$B$3:$C$56,2,FALSE)*Paramètres!$N$16))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LIGUE")),"",COUNTIFS($D$5:$D$71,"&lt;&gt;"&amp;"",$D$5:$D$71,"&lt;&gt;"&amp;"NL",$D$5:$D$71,"&lt;&gt;"&amp;"HORS LIGUE",AG$5:AG$71,"&lt;"&amp;AG171)+1),Paramètres!$B$3:$C$56,2,FALSE)*Paramètres!$N$17))</f>
        <v>0</v>
      </c>
      <c r="AI171" s="40">
        <f t="shared" si="110"/>
        <v>0</v>
      </c>
      <c r="AJ171" s="3" t="str">
        <f t="shared" si="111"/>
        <v/>
      </c>
      <c r="AK171" s="5">
        <f t="shared" si="112"/>
        <v>0</v>
      </c>
      <c r="AL171" s="41">
        <f t="shared" si="114"/>
        <v>0</v>
      </c>
      <c r="AM171" s="33" t="str">
        <f t="shared" si="113"/>
        <v/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LIGUE")),"",COUNTIFS($D$5:$D$71,"&lt;&gt;"&amp;"",$D$5:$D$71,"&lt;&gt;"&amp;"NL",$D$5:$D$71,"&lt;&gt;"&amp;"HORS LIGUE",E$5:E$71,"&lt;"&amp;E172)+1),Paramètres!$B$3:$C$56,2,FALSE)*Paramètres!$N$3))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LIGUE")),"",COUNTIFS($D$5:$D$71,"&lt;&gt;"&amp;"",$D$5:$D$71,"&lt;&gt;"&amp;"NL",$D$5:$D$71,"&lt;&gt;"&amp;"HORS LIGUE",G$5:G$71,"&lt;"&amp;G172)+1),Paramètres!$B$3:$C$56,2,FALSE)*Paramètres!$N$4))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LIGUE")),"",COUNTIFS($D$5:$D$71,"&lt;&gt;"&amp;"",$D$5:$D$71,"&lt;&gt;"&amp;"NL",$D$5:$D$71,"&lt;&gt;"&amp;"HORS LIGUE",I$5:I$71,"&lt;"&amp;I172)+1),Paramètres!$B$3:$C$56,2,FALSE)*Paramètres!$N$5))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LIGUE")),"",COUNTIFS($D$5:$D$71,"&lt;&gt;"&amp;"",$D$5:$D$71,"&lt;&gt;"&amp;"NL",$D$5:$D$71,"&lt;&gt;"&amp;"HORS LIGUE",K$5:K$71,"&lt;"&amp;K172)+1),Paramètres!$B$3:$C$56,2,FALSE)*Paramètres!$N$6))</f>
        <v>0</v>
      </c>
      <c r="M172" s="89"/>
      <c r="N172" s="88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LIGUE")),"",COUNTIFS($D$5:$D$71,"&lt;&gt;"&amp;"",$D$5:$D$71,"&lt;&gt;"&amp;"NL",$D$5:$D$71,"&lt;&gt;"&amp;"HORS LIGUE",M$5:M$71,"&lt;"&amp;M172)+1),Paramètres!$B$3:$C$56,2,FALSE)*Paramètres!$N$7))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LIGUE")),"",COUNTIFS($D$5:$D$71,"&lt;&gt;"&amp;"",$D$5:$D$71,"&lt;&gt;"&amp;"NL",$D$5:$D$71,"&lt;&gt;"&amp;"HORS LIGUE",O$5:O$71,"&lt;"&amp;O172)+1),Paramètres!$B$3:$C$56,2,FALSE)*Paramètres!$N$8))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LIGUE")),"",COUNTIFS($D$5:$D$71,"&lt;&gt;"&amp;"",$D$5:$D$71,"&lt;&gt;"&amp;"NL",$D$5:$D$71,"&lt;&gt;"&amp;"HORS LIGUE",Q$5:Q$71,"&lt;"&amp;Q172)+1),Paramètres!$B$3:$C$56,2,FALSE)*Paramètres!$N$9))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LIGUE")),"",COUNTIFS($D$5:$D$71,"&lt;&gt;"&amp;"",$D$5:$D$71,"&lt;&gt;"&amp;"NL",$D$5:$D$71,"&lt;&gt;"&amp;"HORS LIGUE",S$5:S$71,"&lt;"&amp;S172)+1),Paramètres!$B$3:$C$56,2,FALSE)*Paramètres!$N$10))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LIGUE")),"",COUNTIFS($D$5:$D$71,"&lt;&gt;"&amp;"",$D$5:$D$71,"&lt;&gt;"&amp;"NL",$D$5:$D$71,"&lt;&gt;"&amp;"HORS LIGUE",U$5:U$71,"&lt;"&amp;U172)+1),Paramètres!$B$3:$C$56,2,FALSE)*Paramètres!$N$11))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LIGUE")),"",COUNTIFS($D$5:$D$71,"&lt;&gt;"&amp;"",$D$5:$D$71,"&lt;&gt;"&amp;"NL",$D$5:$D$71,"&lt;&gt;"&amp;"HORS LIGUE",W$5:W$71,"&lt;"&amp;W172)+1),Paramètres!$B$3:$C$56,2,FALSE)*Paramètres!$N$12))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LIGUE")),"",COUNTIFS($D$5:$D$71,"&lt;&gt;"&amp;"",$D$5:$D$71,"&lt;&gt;"&amp;"NL",$D$5:$D$71,"&lt;&gt;"&amp;"HORS LIGUE",Y$5:Y$71,"&lt;"&amp;Y172)+1),Paramètres!$B$3:$C$56,2,FALSE)*Paramètres!$N$13))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LIGUE")),"",COUNTIFS($D$5:$D$71,"&lt;&gt;"&amp;"",$D$5:$D$71,"&lt;&gt;"&amp;"NL",$D$5:$D$71,"&lt;&gt;"&amp;"HORS LIGUE",AA$5:AA$71,"&lt;"&amp;AA172)+1),Paramètres!$B$3:$C$56,2,FALSE)*Paramètres!$N$14))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LIGUE")),"",COUNTIFS($D$5:$D$71,"&lt;&gt;"&amp;"",$D$5:$D$71,"&lt;&gt;"&amp;"NL",$D$5:$D$71,"&lt;&gt;"&amp;"HORS LIGUE",AC$5:AC$71,"&lt;"&amp;AC172)+1),Paramètres!$B$3:$C$56,2,FALSE)*Paramètres!$N$15))</f>
        <v>0</v>
      </c>
      <c r="AE172" s="110"/>
      <c r="AF172" s="110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LIGUE")),"",COUNTIFS($D$5:$D$71,"&lt;&gt;"&amp;"",$D$5:$D$71,"&lt;&gt;"&amp;"NL",$D$5:$D$71,"&lt;&gt;"&amp;"HORS LIGUE",AE$5:AE$71,"&lt;"&amp;AE172)+1),Paramètres!$B$3:$C$56,2,FALSE)*Paramètres!$N$16))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LIGUE")),"",COUNTIFS($D$5:$D$71,"&lt;&gt;"&amp;"",$D$5:$D$71,"&lt;&gt;"&amp;"NL",$D$5:$D$71,"&lt;&gt;"&amp;"HORS LIGUE",AG$5:AG$71,"&lt;"&amp;AG172)+1),Paramètres!$B$3:$C$56,2,FALSE)*Paramètres!$N$17))</f>
        <v>0</v>
      </c>
      <c r="AI172" s="40">
        <f t="shared" si="110"/>
        <v>0</v>
      </c>
      <c r="AJ172" s="3" t="str">
        <f t="shared" si="111"/>
        <v/>
      </c>
      <c r="AK172" s="5">
        <f t="shared" si="112"/>
        <v>0</v>
      </c>
      <c r="AL172" s="41">
        <f t="shared" si="114"/>
        <v>0</v>
      </c>
      <c r="AM172" s="33" t="str">
        <f t="shared" si="113"/>
        <v/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LIGUE")),"",COUNTIFS($D$5:$D$71,"&lt;&gt;"&amp;"",$D$5:$D$71,"&lt;&gt;"&amp;"NL",$D$5:$D$71,"&lt;&gt;"&amp;"HORS LIGUE",E$5:E$71,"&lt;"&amp;E173)+1),Paramètres!$B$3:$C$56,2,FALSE)*Paramètres!$N$3))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LIGUE")),"",COUNTIFS($D$5:$D$71,"&lt;&gt;"&amp;"",$D$5:$D$71,"&lt;&gt;"&amp;"NL",$D$5:$D$71,"&lt;&gt;"&amp;"HORS LIGUE",G$5:G$71,"&lt;"&amp;G173)+1),Paramètres!$B$3:$C$56,2,FALSE)*Paramètres!$N$4))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LIGUE")),"",COUNTIFS($D$5:$D$71,"&lt;&gt;"&amp;"",$D$5:$D$71,"&lt;&gt;"&amp;"NL",$D$5:$D$71,"&lt;&gt;"&amp;"HORS LIGUE",I$5:I$71,"&lt;"&amp;I173)+1),Paramètres!$B$3:$C$56,2,FALSE)*Paramètres!$N$5))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LIGUE")),"",COUNTIFS($D$5:$D$71,"&lt;&gt;"&amp;"",$D$5:$D$71,"&lt;&gt;"&amp;"NL",$D$5:$D$71,"&lt;&gt;"&amp;"HORS LIGUE",K$5:K$71,"&lt;"&amp;K173)+1),Paramètres!$B$3:$C$56,2,FALSE)*Paramètres!$N$6))</f>
        <v>0</v>
      </c>
      <c r="M173" s="89"/>
      <c r="N173" s="88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LIGUE")),"",COUNTIFS($D$5:$D$71,"&lt;&gt;"&amp;"",$D$5:$D$71,"&lt;&gt;"&amp;"NL",$D$5:$D$71,"&lt;&gt;"&amp;"HORS LIGUE",M$5:M$71,"&lt;"&amp;M173)+1),Paramètres!$B$3:$C$56,2,FALSE)*Paramètres!$N$7))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LIGUE")),"",COUNTIFS($D$5:$D$71,"&lt;&gt;"&amp;"",$D$5:$D$71,"&lt;&gt;"&amp;"NL",$D$5:$D$71,"&lt;&gt;"&amp;"HORS LIGUE",O$5:O$71,"&lt;"&amp;O173)+1),Paramètres!$B$3:$C$56,2,FALSE)*Paramètres!$N$8))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LIGUE")),"",COUNTIFS($D$5:$D$71,"&lt;&gt;"&amp;"",$D$5:$D$71,"&lt;&gt;"&amp;"NL",$D$5:$D$71,"&lt;&gt;"&amp;"HORS LIGUE",Q$5:Q$71,"&lt;"&amp;Q173)+1),Paramètres!$B$3:$C$56,2,FALSE)*Paramètres!$N$9))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LIGUE")),"",COUNTIFS($D$5:$D$71,"&lt;&gt;"&amp;"",$D$5:$D$71,"&lt;&gt;"&amp;"NL",$D$5:$D$71,"&lt;&gt;"&amp;"HORS LIGUE",S$5:S$71,"&lt;"&amp;S173)+1),Paramètres!$B$3:$C$56,2,FALSE)*Paramètres!$N$10))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LIGUE")),"",COUNTIFS($D$5:$D$71,"&lt;&gt;"&amp;"",$D$5:$D$71,"&lt;&gt;"&amp;"NL",$D$5:$D$71,"&lt;&gt;"&amp;"HORS LIGUE",U$5:U$71,"&lt;"&amp;U173)+1),Paramètres!$B$3:$C$56,2,FALSE)*Paramètres!$N$11))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LIGUE")),"",COUNTIFS($D$5:$D$71,"&lt;&gt;"&amp;"",$D$5:$D$71,"&lt;&gt;"&amp;"NL",$D$5:$D$71,"&lt;&gt;"&amp;"HORS LIGUE",W$5:W$71,"&lt;"&amp;W173)+1),Paramètres!$B$3:$C$56,2,FALSE)*Paramètres!$N$12))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LIGUE")),"",COUNTIFS($D$5:$D$71,"&lt;&gt;"&amp;"",$D$5:$D$71,"&lt;&gt;"&amp;"NL",$D$5:$D$71,"&lt;&gt;"&amp;"HORS LIGUE",Y$5:Y$71,"&lt;"&amp;Y173)+1),Paramètres!$B$3:$C$56,2,FALSE)*Paramètres!$N$13))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LIGUE")),"",COUNTIFS($D$5:$D$71,"&lt;&gt;"&amp;"",$D$5:$D$71,"&lt;&gt;"&amp;"NL",$D$5:$D$71,"&lt;&gt;"&amp;"HORS LIGUE",AA$5:AA$71,"&lt;"&amp;AA173)+1),Paramètres!$B$3:$C$56,2,FALSE)*Paramètres!$N$14))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LIGUE")),"",COUNTIFS($D$5:$D$71,"&lt;&gt;"&amp;"",$D$5:$D$71,"&lt;&gt;"&amp;"NL",$D$5:$D$71,"&lt;&gt;"&amp;"HORS LIGUE",AC$5:AC$71,"&lt;"&amp;AC173)+1),Paramètres!$B$3:$C$56,2,FALSE)*Paramètres!$N$15))</f>
        <v>0</v>
      </c>
      <c r="AE173" s="110"/>
      <c r="AF173" s="110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LIGUE")),"",COUNTIFS($D$5:$D$71,"&lt;&gt;"&amp;"",$D$5:$D$71,"&lt;&gt;"&amp;"NL",$D$5:$D$71,"&lt;&gt;"&amp;"HORS LIGUE",AE$5:AE$71,"&lt;"&amp;AE173)+1),Paramètres!$B$3:$C$56,2,FALSE)*Paramètres!$N$16))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LIGUE")),"",COUNTIFS($D$5:$D$71,"&lt;&gt;"&amp;"",$D$5:$D$71,"&lt;&gt;"&amp;"NL",$D$5:$D$71,"&lt;&gt;"&amp;"HORS LIGUE",AG$5:AG$71,"&lt;"&amp;AG173)+1),Paramètres!$B$3:$C$56,2,FALSE)*Paramètres!$N$17))</f>
        <v>0</v>
      </c>
      <c r="AI173" s="40">
        <f t="shared" si="110"/>
        <v>0</v>
      </c>
      <c r="AJ173" s="3" t="str">
        <f t="shared" si="111"/>
        <v/>
      </c>
      <c r="AK173" s="5">
        <f t="shared" si="112"/>
        <v>0</v>
      </c>
      <c r="AL173" s="41">
        <f t="shared" si="114"/>
        <v>0</v>
      </c>
      <c r="AM173" s="33" t="str">
        <f t="shared" si="113"/>
        <v/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LIGUE")),"",COUNTIFS($D$5:$D$71,"&lt;&gt;"&amp;"",$D$5:$D$71,"&lt;&gt;"&amp;"NL",$D$5:$D$71,"&lt;&gt;"&amp;"HORS LIGUE",E$5:E$71,"&lt;"&amp;E174)+1),Paramètres!$B$3:$C$56,2,FALSE)*Paramètres!$N$3))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LIGUE")),"",COUNTIFS($D$5:$D$71,"&lt;&gt;"&amp;"",$D$5:$D$71,"&lt;&gt;"&amp;"NL",$D$5:$D$71,"&lt;&gt;"&amp;"HORS LIGUE",G$5:G$71,"&lt;"&amp;G174)+1),Paramètres!$B$3:$C$56,2,FALSE)*Paramètres!$N$4))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LIGUE")),"",COUNTIFS($D$5:$D$71,"&lt;&gt;"&amp;"",$D$5:$D$71,"&lt;&gt;"&amp;"NL",$D$5:$D$71,"&lt;&gt;"&amp;"HORS LIGUE",I$5:I$71,"&lt;"&amp;I174)+1),Paramètres!$B$3:$C$56,2,FALSE)*Paramètres!$N$5))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LIGUE")),"",COUNTIFS($D$5:$D$71,"&lt;&gt;"&amp;"",$D$5:$D$71,"&lt;&gt;"&amp;"NL",$D$5:$D$71,"&lt;&gt;"&amp;"HORS LIGUE",K$5:K$71,"&lt;"&amp;K174)+1),Paramètres!$B$3:$C$56,2,FALSE)*Paramètres!$N$6))</f>
        <v>0</v>
      </c>
      <c r="M174" s="89"/>
      <c r="N174" s="88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LIGUE")),"",COUNTIFS($D$5:$D$71,"&lt;&gt;"&amp;"",$D$5:$D$71,"&lt;&gt;"&amp;"NL",$D$5:$D$71,"&lt;&gt;"&amp;"HORS LIGUE",M$5:M$71,"&lt;"&amp;M174)+1),Paramètres!$B$3:$C$56,2,FALSE)*Paramètres!$N$7))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LIGUE")),"",COUNTIFS($D$5:$D$71,"&lt;&gt;"&amp;"",$D$5:$D$71,"&lt;&gt;"&amp;"NL",$D$5:$D$71,"&lt;&gt;"&amp;"HORS LIGUE",O$5:O$71,"&lt;"&amp;O174)+1),Paramètres!$B$3:$C$56,2,FALSE)*Paramètres!$N$8))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LIGUE")),"",COUNTIFS($D$5:$D$71,"&lt;&gt;"&amp;"",$D$5:$D$71,"&lt;&gt;"&amp;"NL",$D$5:$D$71,"&lt;&gt;"&amp;"HORS LIGUE",Q$5:Q$71,"&lt;"&amp;Q174)+1),Paramètres!$B$3:$C$56,2,FALSE)*Paramètres!$N$9))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LIGUE")),"",COUNTIFS($D$5:$D$71,"&lt;&gt;"&amp;"",$D$5:$D$71,"&lt;&gt;"&amp;"NL",$D$5:$D$71,"&lt;&gt;"&amp;"HORS LIGUE",S$5:S$71,"&lt;"&amp;S174)+1),Paramètres!$B$3:$C$56,2,FALSE)*Paramètres!$N$10))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LIGUE")),"",COUNTIFS($D$5:$D$71,"&lt;&gt;"&amp;"",$D$5:$D$71,"&lt;&gt;"&amp;"NL",$D$5:$D$71,"&lt;&gt;"&amp;"HORS LIGUE",U$5:U$71,"&lt;"&amp;U174)+1),Paramètres!$B$3:$C$56,2,FALSE)*Paramètres!$N$11))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LIGUE")),"",COUNTIFS($D$5:$D$71,"&lt;&gt;"&amp;"",$D$5:$D$71,"&lt;&gt;"&amp;"NL",$D$5:$D$71,"&lt;&gt;"&amp;"HORS LIGUE",W$5:W$71,"&lt;"&amp;W174)+1),Paramètres!$B$3:$C$56,2,FALSE)*Paramètres!$N$12))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LIGUE")),"",COUNTIFS($D$5:$D$71,"&lt;&gt;"&amp;"",$D$5:$D$71,"&lt;&gt;"&amp;"NL",$D$5:$D$71,"&lt;&gt;"&amp;"HORS LIGUE",Y$5:Y$71,"&lt;"&amp;Y174)+1),Paramètres!$B$3:$C$56,2,FALSE)*Paramètres!$N$13))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LIGUE")),"",COUNTIFS($D$5:$D$71,"&lt;&gt;"&amp;"",$D$5:$D$71,"&lt;&gt;"&amp;"NL",$D$5:$D$71,"&lt;&gt;"&amp;"HORS LIGUE",AA$5:AA$71,"&lt;"&amp;AA174)+1),Paramètres!$B$3:$C$56,2,FALSE)*Paramètres!$N$14))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LIGUE")),"",COUNTIFS($D$5:$D$71,"&lt;&gt;"&amp;"",$D$5:$D$71,"&lt;&gt;"&amp;"NL",$D$5:$D$71,"&lt;&gt;"&amp;"HORS LIGUE",AC$5:AC$71,"&lt;"&amp;AC174)+1),Paramètres!$B$3:$C$56,2,FALSE)*Paramètres!$N$15))</f>
        <v>0</v>
      </c>
      <c r="AE174" s="110"/>
      <c r="AF174" s="110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LIGUE")),"",COUNTIFS($D$5:$D$71,"&lt;&gt;"&amp;"",$D$5:$D$71,"&lt;&gt;"&amp;"NL",$D$5:$D$71,"&lt;&gt;"&amp;"HORS LIGUE",AE$5:AE$71,"&lt;"&amp;AE174)+1),Paramètres!$B$3:$C$56,2,FALSE)*Paramètres!$N$16))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LIGUE")),"",COUNTIFS($D$5:$D$71,"&lt;&gt;"&amp;"",$D$5:$D$71,"&lt;&gt;"&amp;"NL",$D$5:$D$71,"&lt;&gt;"&amp;"HORS LIGUE",AG$5:AG$71,"&lt;"&amp;AG174)+1),Paramètres!$B$3:$C$56,2,FALSE)*Paramètres!$N$17))</f>
        <v>0</v>
      </c>
      <c r="AI174" s="40">
        <f t="shared" si="110"/>
        <v>0</v>
      </c>
      <c r="AJ174" s="3" t="str">
        <f t="shared" si="111"/>
        <v/>
      </c>
      <c r="AK174" s="5">
        <f t="shared" si="112"/>
        <v>0</v>
      </c>
      <c r="AL174" s="41">
        <f t="shared" si="114"/>
        <v>0</v>
      </c>
      <c r="AM174" s="33" t="str">
        <f t="shared" si="113"/>
        <v/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LIGUE")),"",COUNTIFS($D$5:$D$71,"&lt;&gt;"&amp;"",$D$5:$D$71,"&lt;&gt;"&amp;"NL",$D$5:$D$71,"&lt;&gt;"&amp;"HORS LIGUE",E$5:E$71,"&lt;"&amp;E175)+1),Paramètres!$B$3:$C$56,2,FALSE)*Paramètres!$N$3))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LIGUE")),"",COUNTIFS($D$5:$D$71,"&lt;&gt;"&amp;"",$D$5:$D$71,"&lt;&gt;"&amp;"NL",$D$5:$D$71,"&lt;&gt;"&amp;"HORS LIGUE",G$5:G$71,"&lt;"&amp;G175)+1),Paramètres!$B$3:$C$56,2,FALSE)*Paramètres!$N$4))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LIGUE")),"",COUNTIFS($D$5:$D$71,"&lt;&gt;"&amp;"",$D$5:$D$71,"&lt;&gt;"&amp;"NL",$D$5:$D$71,"&lt;&gt;"&amp;"HORS LIGUE",I$5:I$71,"&lt;"&amp;I175)+1),Paramètres!$B$3:$C$56,2,FALSE)*Paramètres!$N$5))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LIGUE")),"",COUNTIFS($D$5:$D$71,"&lt;&gt;"&amp;"",$D$5:$D$71,"&lt;&gt;"&amp;"NL",$D$5:$D$71,"&lt;&gt;"&amp;"HORS LIGUE",K$5:K$71,"&lt;"&amp;K175)+1),Paramètres!$B$3:$C$56,2,FALSE)*Paramètres!$N$6))</f>
        <v>0</v>
      </c>
      <c r="M175" s="89"/>
      <c r="N175" s="88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LIGUE")),"",COUNTIFS($D$5:$D$71,"&lt;&gt;"&amp;"",$D$5:$D$71,"&lt;&gt;"&amp;"NL",$D$5:$D$71,"&lt;&gt;"&amp;"HORS LIGUE",M$5:M$71,"&lt;"&amp;M175)+1),Paramètres!$B$3:$C$56,2,FALSE)*Paramètres!$N$7))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LIGUE")),"",COUNTIFS($D$5:$D$71,"&lt;&gt;"&amp;"",$D$5:$D$71,"&lt;&gt;"&amp;"NL",$D$5:$D$71,"&lt;&gt;"&amp;"HORS LIGUE",O$5:O$71,"&lt;"&amp;O175)+1),Paramètres!$B$3:$C$56,2,FALSE)*Paramètres!$N$8))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LIGUE")),"",COUNTIFS($D$5:$D$71,"&lt;&gt;"&amp;"",$D$5:$D$71,"&lt;&gt;"&amp;"NL",$D$5:$D$71,"&lt;&gt;"&amp;"HORS LIGUE",Q$5:Q$71,"&lt;"&amp;Q175)+1),Paramètres!$B$3:$C$56,2,FALSE)*Paramètres!$N$9))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LIGUE")),"",COUNTIFS($D$5:$D$71,"&lt;&gt;"&amp;"",$D$5:$D$71,"&lt;&gt;"&amp;"NL",$D$5:$D$71,"&lt;&gt;"&amp;"HORS LIGUE",S$5:S$71,"&lt;"&amp;S175)+1),Paramètres!$B$3:$C$56,2,FALSE)*Paramètres!$N$10))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LIGUE")),"",COUNTIFS($D$5:$D$71,"&lt;&gt;"&amp;"",$D$5:$D$71,"&lt;&gt;"&amp;"NL",$D$5:$D$71,"&lt;&gt;"&amp;"HORS LIGUE",U$5:U$71,"&lt;"&amp;U175)+1),Paramètres!$B$3:$C$56,2,FALSE)*Paramètres!$N$11))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LIGUE")),"",COUNTIFS($D$5:$D$71,"&lt;&gt;"&amp;"",$D$5:$D$71,"&lt;&gt;"&amp;"NL",$D$5:$D$71,"&lt;&gt;"&amp;"HORS LIGUE",W$5:W$71,"&lt;"&amp;W175)+1),Paramètres!$B$3:$C$56,2,FALSE)*Paramètres!$N$12))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LIGUE")),"",COUNTIFS($D$5:$D$71,"&lt;&gt;"&amp;"",$D$5:$D$71,"&lt;&gt;"&amp;"NL",$D$5:$D$71,"&lt;&gt;"&amp;"HORS LIGUE",Y$5:Y$71,"&lt;"&amp;Y175)+1),Paramètres!$B$3:$C$56,2,FALSE)*Paramètres!$N$13))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LIGUE")),"",COUNTIFS($D$5:$D$71,"&lt;&gt;"&amp;"",$D$5:$D$71,"&lt;&gt;"&amp;"NL",$D$5:$D$71,"&lt;&gt;"&amp;"HORS LIGUE",AA$5:AA$71,"&lt;"&amp;AA175)+1),Paramètres!$B$3:$C$56,2,FALSE)*Paramètres!$N$14))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LIGUE")),"",COUNTIFS($D$5:$D$71,"&lt;&gt;"&amp;"",$D$5:$D$71,"&lt;&gt;"&amp;"NL",$D$5:$D$71,"&lt;&gt;"&amp;"HORS LIGUE",AC$5:AC$71,"&lt;"&amp;AC175)+1),Paramètres!$B$3:$C$56,2,FALSE)*Paramètres!$N$15))</f>
        <v>0</v>
      </c>
      <c r="AE175" s="110"/>
      <c r="AF175" s="110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LIGUE")),"",COUNTIFS($D$5:$D$71,"&lt;&gt;"&amp;"",$D$5:$D$71,"&lt;&gt;"&amp;"NL",$D$5:$D$71,"&lt;&gt;"&amp;"HORS LIGUE",AE$5:AE$71,"&lt;"&amp;AE175)+1),Paramètres!$B$3:$C$56,2,FALSE)*Paramètres!$N$16))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LIGUE")),"",COUNTIFS($D$5:$D$71,"&lt;&gt;"&amp;"",$D$5:$D$71,"&lt;&gt;"&amp;"NL",$D$5:$D$71,"&lt;&gt;"&amp;"HORS LIGUE",AG$5:AG$71,"&lt;"&amp;AG175)+1),Paramètres!$B$3:$C$56,2,FALSE)*Paramètres!$N$17))</f>
        <v>0</v>
      </c>
      <c r="AI175" s="40">
        <f t="shared" si="110"/>
        <v>0</v>
      </c>
      <c r="AJ175" s="3" t="str">
        <f t="shared" si="111"/>
        <v/>
      </c>
      <c r="AK175" s="5">
        <f t="shared" si="112"/>
        <v>0</v>
      </c>
      <c r="AL175" s="41">
        <f t="shared" si="114"/>
        <v>0</v>
      </c>
      <c r="AM175" s="33" t="str">
        <f t="shared" si="113"/>
        <v/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LIGUE")),"",COUNTIFS($D$5:$D$71,"&lt;&gt;"&amp;"",$D$5:$D$71,"&lt;&gt;"&amp;"NL",$D$5:$D$71,"&lt;&gt;"&amp;"HORS LIGUE",E$5:E$71,"&lt;"&amp;E176)+1),Paramètres!$B$3:$C$56,2,FALSE)*Paramètres!$N$3))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LIGUE")),"",COUNTIFS($D$5:$D$71,"&lt;&gt;"&amp;"",$D$5:$D$71,"&lt;&gt;"&amp;"NL",$D$5:$D$71,"&lt;&gt;"&amp;"HORS LIGUE",G$5:G$71,"&lt;"&amp;G176)+1),Paramètres!$B$3:$C$56,2,FALSE)*Paramètres!$N$4))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LIGUE")),"",COUNTIFS($D$5:$D$71,"&lt;&gt;"&amp;"",$D$5:$D$71,"&lt;&gt;"&amp;"NL",$D$5:$D$71,"&lt;&gt;"&amp;"HORS LIGUE",I$5:I$71,"&lt;"&amp;I176)+1),Paramètres!$B$3:$C$56,2,FALSE)*Paramètres!$N$5))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LIGUE")),"",COUNTIFS($D$5:$D$71,"&lt;&gt;"&amp;"",$D$5:$D$71,"&lt;&gt;"&amp;"NL",$D$5:$D$71,"&lt;&gt;"&amp;"HORS LIGUE",K$5:K$71,"&lt;"&amp;K176)+1),Paramètres!$B$3:$C$56,2,FALSE)*Paramètres!$N$6))</f>
        <v>0</v>
      </c>
      <c r="M176" s="89"/>
      <c r="N176" s="88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LIGUE")),"",COUNTIFS($D$5:$D$71,"&lt;&gt;"&amp;"",$D$5:$D$71,"&lt;&gt;"&amp;"NL",$D$5:$D$71,"&lt;&gt;"&amp;"HORS LIGUE",M$5:M$71,"&lt;"&amp;M176)+1),Paramètres!$B$3:$C$56,2,FALSE)*Paramètres!$N$7))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LIGUE")),"",COUNTIFS($D$5:$D$71,"&lt;&gt;"&amp;"",$D$5:$D$71,"&lt;&gt;"&amp;"NL",$D$5:$D$71,"&lt;&gt;"&amp;"HORS LIGUE",O$5:O$71,"&lt;"&amp;O176)+1),Paramètres!$B$3:$C$56,2,FALSE)*Paramètres!$N$8))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LIGUE")),"",COUNTIFS($D$5:$D$71,"&lt;&gt;"&amp;"",$D$5:$D$71,"&lt;&gt;"&amp;"NL",$D$5:$D$71,"&lt;&gt;"&amp;"HORS LIGUE",Q$5:Q$71,"&lt;"&amp;Q176)+1),Paramètres!$B$3:$C$56,2,FALSE)*Paramètres!$N$9))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LIGUE")),"",COUNTIFS($D$5:$D$71,"&lt;&gt;"&amp;"",$D$5:$D$71,"&lt;&gt;"&amp;"NL",$D$5:$D$71,"&lt;&gt;"&amp;"HORS LIGUE",S$5:S$71,"&lt;"&amp;S176)+1),Paramètres!$B$3:$C$56,2,FALSE)*Paramètres!$N$10))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LIGUE")),"",COUNTIFS($D$5:$D$71,"&lt;&gt;"&amp;"",$D$5:$D$71,"&lt;&gt;"&amp;"NL",$D$5:$D$71,"&lt;&gt;"&amp;"HORS LIGUE",U$5:U$71,"&lt;"&amp;U176)+1),Paramètres!$B$3:$C$56,2,FALSE)*Paramètres!$N$11))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LIGUE")),"",COUNTIFS($D$5:$D$71,"&lt;&gt;"&amp;"",$D$5:$D$71,"&lt;&gt;"&amp;"NL",$D$5:$D$71,"&lt;&gt;"&amp;"HORS LIGUE",W$5:W$71,"&lt;"&amp;W176)+1),Paramètres!$B$3:$C$56,2,FALSE)*Paramètres!$N$12))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LIGUE")),"",COUNTIFS($D$5:$D$71,"&lt;&gt;"&amp;"",$D$5:$D$71,"&lt;&gt;"&amp;"NL",$D$5:$D$71,"&lt;&gt;"&amp;"HORS LIGUE",Y$5:Y$71,"&lt;"&amp;Y176)+1),Paramètres!$B$3:$C$56,2,FALSE)*Paramètres!$N$13))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LIGUE")),"",COUNTIFS($D$5:$D$71,"&lt;&gt;"&amp;"",$D$5:$D$71,"&lt;&gt;"&amp;"NL",$D$5:$D$71,"&lt;&gt;"&amp;"HORS LIGUE",AA$5:AA$71,"&lt;"&amp;AA176)+1),Paramètres!$B$3:$C$56,2,FALSE)*Paramètres!$N$14))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LIGUE")),"",COUNTIFS($D$5:$D$71,"&lt;&gt;"&amp;"",$D$5:$D$71,"&lt;&gt;"&amp;"NL",$D$5:$D$71,"&lt;&gt;"&amp;"HORS LIGUE",AC$5:AC$71,"&lt;"&amp;AC176)+1),Paramètres!$B$3:$C$56,2,FALSE)*Paramètres!$N$15))</f>
        <v>0</v>
      </c>
      <c r="AE176" s="110"/>
      <c r="AF176" s="110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LIGUE")),"",COUNTIFS($D$5:$D$71,"&lt;&gt;"&amp;"",$D$5:$D$71,"&lt;&gt;"&amp;"NL",$D$5:$D$71,"&lt;&gt;"&amp;"HORS LIGUE",AE$5:AE$71,"&lt;"&amp;AE176)+1),Paramètres!$B$3:$C$56,2,FALSE)*Paramètres!$N$16))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LIGUE")),"",COUNTIFS($D$5:$D$71,"&lt;&gt;"&amp;"",$D$5:$D$71,"&lt;&gt;"&amp;"NL",$D$5:$D$71,"&lt;&gt;"&amp;"HORS LIGUE",AG$5:AG$71,"&lt;"&amp;AG176)+1),Paramètres!$B$3:$C$56,2,FALSE)*Paramètres!$N$17))</f>
        <v>0</v>
      </c>
      <c r="AI176" s="40">
        <f t="shared" si="110"/>
        <v>0</v>
      </c>
      <c r="AJ176" s="3" t="str">
        <f t="shared" si="111"/>
        <v/>
      </c>
      <c r="AK176" s="5">
        <f t="shared" si="112"/>
        <v>0</v>
      </c>
      <c r="AL176" s="41">
        <f t="shared" si="114"/>
        <v>0</v>
      </c>
      <c r="AM176" s="33" t="str">
        <f t="shared" si="113"/>
        <v/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LIGUE")),"",COUNTIFS($D$5:$D$71,"&lt;&gt;"&amp;"",$D$5:$D$71,"&lt;&gt;"&amp;"NL",$D$5:$D$71,"&lt;&gt;"&amp;"HORS LIGUE",E$5:E$71,"&lt;"&amp;E177)+1),Paramètres!$B$3:$C$56,2,FALSE)*Paramètres!$N$3))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LIGUE")),"",COUNTIFS($D$5:$D$71,"&lt;&gt;"&amp;"",$D$5:$D$71,"&lt;&gt;"&amp;"NL",$D$5:$D$71,"&lt;&gt;"&amp;"HORS LIGUE",G$5:G$71,"&lt;"&amp;G177)+1),Paramètres!$B$3:$C$56,2,FALSE)*Paramètres!$N$4))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LIGUE")),"",COUNTIFS($D$5:$D$71,"&lt;&gt;"&amp;"",$D$5:$D$71,"&lt;&gt;"&amp;"NL",$D$5:$D$71,"&lt;&gt;"&amp;"HORS LIGUE",I$5:I$71,"&lt;"&amp;I177)+1),Paramètres!$B$3:$C$56,2,FALSE)*Paramètres!$N$5))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LIGUE")),"",COUNTIFS($D$5:$D$71,"&lt;&gt;"&amp;"",$D$5:$D$71,"&lt;&gt;"&amp;"NL",$D$5:$D$71,"&lt;&gt;"&amp;"HORS LIGUE",K$5:K$71,"&lt;"&amp;K177)+1),Paramètres!$B$3:$C$56,2,FALSE)*Paramètres!$N$6))</f>
        <v>0</v>
      </c>
      <c r="M177" s="89"/>
      <c r="N177" s="88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LIGUE")),"",COUNTIFS($D$5:$D$71,"&lt;&gt;"&amp;"",$D$5:$D$71,"&lt;&gt;"&amp;"NL",$D$5:$D$71,"&lt;&gt;"&amp;"HORS LIGUE",M$5:M$71,"&lt;"&amp;M177)+1),Paramètres!$B$3:$C$56,2,FALSE)*Paramètres!$N$7))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LIGUE")),"",COUNTIFS($D$5:$D$71,"&lt;&gt;"&amp;"",$D$5:$D$71,"&lt;&gt;"&amp;"NL",$D$5:$D$71,"&lt;&gt;"&amp;"HORS LIGUE",O$5:O$71,"&lt;"&amp;O177)+1),Paramètres!$B$3:$C$56,2,FALSE)*Paramètres!$N$8))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LIGUE")),"",COUNTIFS($D$5:$D$71,"&lt;&gt;"&amp;"",$D$5:$D$71,"&lt;&gt;"&amp;"NL",$D$5:$D$71,"&lt;&gt;"&amp;"HORS LIGUE",Q$5:Q$71,"&lt;"&amp;Q177)+1),Paramètres!$B$3:$C$56,2,FALSE)*Paramètres!$N$9))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LIGUE")),"",COUNTIFS($D$5:$D$71,"&lt;&gt;"&amp;"",$D$5:$D$71,"&lt;&gt;"&amp;"NL",$D$5:$D$71,"&lt;&gt;"&amp;"HORS LIGUE",S$5:S$71,"&lt;"&amp;S177)+1),Paramètres!$B$3:$C$56,2,FALSE)*Paramètres!$N$10))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LIGUE")),"",COUNTIFS($D$5:$D$71,"&lt;&gt;"&amp;"",$D$5:$D$71,"&lt;&gt;"&amp;"NL",$D$5:$D$71,"&lt;&gt;"&amp;"HORS LIGUE",U$5:U$71,"&lt;"&amp;U177)+1),Paramètres!$B$3:$C$56,2,FALSE)*Paramètres!$N$11))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LIGUE")),"",COUNTIFS($D$5:$D$71,"&lt;&gt;"&amp;"",$D$5:$D$71,"&lt;&gt;"&amp;"NL",$D$5:$D$71,"&lt;&gt;"&amp;"HORS LIGUE",W$5:W$71,"&lt;"&amp;W177)+1),Paramètres!$B$3:$C$56,2,FALSE)*Paramètres!$N$12))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LIGUE")),"",COUNTIFS($D$5:$D$71,"&lt;&gt;"&amp;"",$D$5:$D$71,"&lt;&gt;"&amp;"NL",$D$5:$D$71,"&lt;&gt;"&amp;"HORS LIGUE",Y$5:Y$71,"&lt;"&amp;Y177)+1),Paramètres!$B$3:$C$56,2,FALSE)*Paramètres!$N$13))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LIGUE")),"",COUNTIFS($D$5:$D$71,"&lt;&gt;"&amp;"",$D$5:$D$71,"&lt;&gt;"&amp;"NL",$D$5:$D$71,"&lt;&gt;"&amp;"HORS LIGUE",AA$5:AA$71,"&lt;"&amp;AA177)+1),Paramètres!$B$3:$C$56,2,FALSE)*Paramètres!$N$14))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LIGUE")),"",COUNTIFS($D$5:$D$71,"&lt;&gt;"&amp;"",$D$5:$D$71,"&lt;&gt;"&amp;"NL",$D$5:$D$71,"&lt;&gt;"&amp;"HORS LIGUE",AC$5:AC$71,"&lt;"&amp;AC177)+1),Paramètres!$B$3:$C$56,2,FALSE)*Paramètres!$N$15))</f>
        <v>0</v>
      </c>
      <c r="AE177" s="110"/>
      <c r="AF177" s="110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LIGUE")),"",COUNTIFS($D$5:$D$71,"&lt;&gt;"&amp;"",$D$5:$D$71,"&lt;&gt;"&amp;"NL",$D$5:$D$71,"&lt;&gt;"&amp;"HORS LIGUE",AE$5:AE$71,"&lt;"&amp;AE177)+1),Paramètres!$B$3:$C$56,2,FALSE)*Paramètres!$N$16))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LIGUE")),"",COUNTIFS($D$5:$D$71,"&lt;&gt;"&amp;"",$D$5:$D$71,"&lt;&gt;"&amp;"NL",$D$5:$D$71,"&lt;&gt;"&amp;"HORS LIGUE",AG$5:AG$71,"&lt;"&amp;AG177)+1),Paramètres!$B$3:$C$56,2,FALSE)*Paramètres!$N$17))</f>
        <v>0</v>
      </c>
      <c r="AI177" s="40">
        <f t="shared" si="110"/>
        <v>0</v>
      </c>
      <c r="AJ177" s="3" t="str">
        <f t="shared" si="111"/>
        <v/>
      </c>
      <c r="AK177" s="5">
        <f t="shared" si="112"/>
        <v>0</v>
      </c>
      <c r="AL177" s="41">
        <f t="shared" si="114"/>
        <v>0</v>
      </c>
      <c r="AM177" s="33" t="str">
        <f t="shared" si="113"/>
        <v/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LIGUE")),"",COUNTIFS($D$5:$D$71,"&lt;&gt;"&amp;"",$D$5:$D$71,"&lt;&gt;"&amp;"NL",$D$5:$D$71,"&lt;&gt;"&amp;"HORS LIGUE",E$5:E$71,"&lt;"&amp;E178)+1),Paramètres!$B$3:$C$56,2,FALSE)*Paramètres!$N$3))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LIGUE")),"",COUNTIFS($D$5:$D$71,"&lt;&gt;"&amp;"",$D$5:$D$71,"&lt;&gt;"&amp;"NL",$D$5:$D$71,"&lt;&gt;"&amp;"HORS LIGUE",G$5:G$71,"&lt;"&amp;G178)+1),Paramètres!$B$3:$C$56,2,FALSE)*Paramètres!$N$4))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LIGUE")),"",COUNTIFS($D$5:$D$71,"&lt;&gt;"&amp;"",$D$5:$D$71,"&lt;&gt;"&amp;"NL",$D$5:$D$71,"&lt;&gt;"&amp;"HORS LIGUE",I$5:I$71,"&lt;"&amp;I178)+1),Paramètres!$B$3:$C$56,2,FALSE)*Paramètres!$N$5))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LIGUE")),"",COUNTIFS($D$5:$D$71,"&lt;&gt;"&amp;"",$D$5:$D$71,"&lt;&gt;"&amp;"NL",$D$5:$D$71,"&lt;&gt;"&amp;"HORS LIGUE",K$5:K$71,"&lt;"&amp;K178)+1),Paramètres!$B$3:$C$56,2,FALSE)*Paramètres!$N$6))</f>
        <v>0</v>
      </c>
      <c r="M178" s="89"/>
      <c r="N178" s="88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LIGUE")),"",COUNTIFS($D$5:$D$71,"&lt;&gt;"&amp;"",$D$5:$D$71,"&lt;&gt;"&amp;"NL",$D$5:$D$71,"&lt;&gt;"&amp;"HORS LIGUE",M$5:M$71,"&lt;"&amp;M178)+1),Paramètres!$B$3:$C$56,2,FALSE)*Paramètres!$N$7))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LIGUE")),"",COUNTIFS($D$5:$D$71,"&lt;&gt;"&amp;"",$D$5:$D$71,"&lt;&gt;"&amp;"NL",$D$5:$D$71,"&lt;&gt;"&amp;"HORS LIGUE",O$5:O$71,"&lt;"&amp;O178)+1),Paramètres!$B$3:$C$56,2,FALSE)*Paramètres!$N$8))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LIGUE")),"",COUNTIFS($D$5:$D$71,"&lt;&gt;"&amp;"",$D$5:$D$71,"&lt;&gt;"&amp;"NL",$D$5:$D$71,"&lt;&gt;"&amp;"HORS LIGUE",Q$5:Q$71,"&lt;"&amp;Q178)+1),Paramètres!$B$3:$C$56,2,FALSE)*Paramètres!$N$9))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LIGUE")),"",COUNTIFS($D$5:$D$71,"&lt;&gt;"&amp;"",$D$5:$D$71,"&lt;&gt;"&amp;"NL",$D$5:$D$71,"&lt;&gt;"&amp;"HORS LIGUE",S$5:S$71,"&lt;"&amp;S178)+1),Paramètres!$B$3:$C$56,2,FALSE)*Paramètres!$N$10))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LIGUE")),"",COUNTIFS($D$5:$D$71,"&lt;&gt;"&amp;"",$D$5:$D$71,"&lt;&gt;"&amp;"NL",$D$5:$D$71,"&lt;&gt;"&amp;"HORS LIGUE",U$5:U$71,"&lt;"&amp;U178)+1),Paramètres!$B$3:$C$56,2,FALSE)*Paramètres!$N$11))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LIGUE")),"",COUNTIFS($D$5:$D$71,"&lt;&gt;"&amp;"",$D$5:$D$71,"&lt;&gt;"&amp;"NL",$D$5:$D$71,"&lt;&gt;"&amp;"HORS LIGUE",W$5:W$71,"&lt;"&amp;W178)+1),Paramètres!$B$3:$C$56,2,FALSE)*Paramètres!$N$12))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LIGUE")),"",COUNTIFS($D$5:$D$71,"&lt;&gt;"&amp;"",$D$5:$D$71,"&lt;&gt;"&amp;"NL",$D$5:$D$71,"&lt;&gt;"&amp;"HORS LIGUE",Y$5:Y$71,"&lt;"&amp;Y178)+1),Paramètres!$B$3:$C$56,2,FALSE)*Paramètres!$N$13))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LIGUE")),"",COUNTIFS($D$5:$D$71,"&lt;&gt;"&amp;"",$D$5:$D$71,"&lt;&gt;"&amp;"NL",$D$5:$D$71,"&lt;&gt;"&amp;"HORS LIGUE",AA$5:AA$71,"&lt;"&amp;AA178)+1),Paramètres!$B$3:$C$56,2,FALSE)*Paramètres!$N$14))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LIGUE")),"",COUNTIFS($D$5:$D$71,"&lt;&gt;"&amp;"",$D$5:$D$71,"&lt;&gt;"&amp;"NL",$D$5:$D$71,"&lt;&gt;"&amp;"HORS LIGUE",AC$5:AC$71,"&lt;"&amp;AC178)+1),Paramètres!$B$3:$C$56,2,FALSE)*Paramètres!$N$15))</f>
        <v>0</v>
      </c>
      <c r="AE178" s="110"/>
      <c r="AF178" s="110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LIGUE")),"",COUNTIFS($D$5:$D$71,"&lt;&gt;"&amp;"",$D$5:$D$71,"&lt;&gt;"&amp;"NL",$D$5:$D$71,"&lt;&gt;"&amp;"HORS LIGUE",AE$5:AE$71,"&lt;"&amp;AE178)+1),Paramètres!$B$3:$C$56,2,FALSE)*Paramètres!$N$16))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LIGUE")),"",COUNTIFS($D$5:$D$71,"&lt;&gt;"&amp;"",$D$5:$D$71,"&lt;&gt;"&amp;"NL",$D$5:$D$71,"&lt;&gt;"&amp;"HORS LIGUE",AG$5:AG$71,"&lt;"&amp;AG178)+1),Paramètres!$B$3:$C$56,2,FALSE)*Paramètres!$N$17))</f>
        <v>0</v>
      </c>
      <c r="AI178" s="40">
        <f t="shared" si="110"/>
        <v>0</v>
      </c>
      <c r="AJ178" s="3" t="str">
        <f t="shared" si="111"/>
        <v/>
      </c>
      <c r="AK178" s="5">
        <f t="shared" si="112"/>
        <v>0</v>
      </c>
      <c r="AL178" s="41">
        <f t="shared" si="114"/>
        <v>0</v>
      </c>
      <c r="AM178" s="33" t="str">
        <f t="shared" si="113"/>
        <v/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LIGUE")),"",COUNTIFS($D$5:$D$71,"&lt;&gt;"&amp;"",$D$5:$D$71,"&lt;&gt;"&amp;"NL",$D$5:$D$71,"&lt;&gt;"&amp;"HORS LIGUE",E$5:E$71,"&lt;"&amp;E179)+1),Paramètres!$B$3:$C$56,2,FALSE)*Paramètres!$N$3))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LIGUE")),"",COUNTIFS($D$5:$D$71,"&lt;&gt;"&amp;"",$D$5:$D$71,"&lt;&gt;"&amp;"NL",$D$5:$D$71,"&lt;&gt;"&amp;"HORS LIGUE",G$5:G$71,"&lt;"&amp;G179)+1),Paramètres!$B$3:$C$56,2,FALSE)*Paramètres!$N$4))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LIGUE")),"",COUNTIFS($D$5:$D$71,"&lt;&gt;"&amp;"",$D$5:$D$71,"&lt;&gt;"&amp;"NL",$D$5:$D$71,"&lt;&gt;"&amp;"HORS LIGUE",I$5:I$71,"&lt;"&amp;I179)+1),Paramètres!$B$3:$C$56,2,FALSE)*Paramètres!$N$5))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LIGUE")),"",COUNTIFS($D$5:$D$71,"&lt;&gt;"&amp;"",$D$5:$D$71,"&lt;&gt;"&amp;"NL",$D$5:$D$71,"&lt;&gt;"&amp;"HORS LIGUE",K$5:K$71,"&lt;"&amp;K179)+1),Paramètres!$B$3:$C$56,2,FALSE)*Paramètres!$N$6))</f>
        <v>0</v>
      </c>
      <c r="M179" s="89"/>
      <c r="N179" s="88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LIGUE")),"",COUNTIFS($D$5:$D$71,"&lt;&gt;"&amp;"",$D$5:$D$71,"&lt;&gt;"&amp;"NL",$D$5:$D$71,"&lt;&gt;"&amp;"HORS LIGUE",M$5:M$71,"&lt;"&amp;M179)+1),Paramètres!$B$3:$C$56,2,FALSE)*Paramètres!$N$7))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LIGUE")),"",COUNTIFS($D$5:$D$71,"&lt;&gt;"&amp;"",$D$5:$D$71,"&lt;&gt;"&amp;"NL",$D$5:$D$71,"&lt;&gt;"&amp;"HORS LIGUE",O$5:O$71,"&lt;"&amp;O179)+1),Paramètres!$B$3:$C$56,2,FALSE)*Paramètres!$N$8))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LIGUE")),"",COUNTIFS($D$5:$D$71,"&lt;&gt;"&amp;"",$D$5:$D$71,"&lt;&gt;"&amp;"NL",$D$5:$D$71,"&lt;&gt;"&amp;"HORS LIGUE",Q$5:Q$71,"&lt;"&amp;Q179)+1),Paramètres!$B$3:$C$56,2,FALSE)*Paramètres!$N$9))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LIGUE")),"",COUNTIFS($D$5:$D$71,"&lt;&gt;"&amp;"",$D$5:$D$71,"&lt;&gt;"&amp;"NL",$D$5:$D$71,"&lt;&gt;"&amp;"HORS LIGUE",S$5:S$71,"&lt;"&amp;S179)+1),Paramètres!$B$3:$C$56,2,FALSE)*Paramètres!$N$10))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LIGUE")),"",COUNTIFS($D$5:$D$71,"&lt;&gt;"&amp;"",$D$5:$D$71,"&lt;&gt;"&amp;"NL",$D$5:$D$71,"&lt;&gt;"&amp;"HORS LIGUE",U$5:U$71,"&lt;"&amp;U179)+1),Paramètres!$B$3:$C$56,2,FALSE)*Paramètres!$N$11))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LIGUE")),"",COUNTIFS($D$5:$D$71,"&lt;&gt;"&amp;"",$D$5:$D$71,"&lt;&gt;"&amp;"NL",$D$5:$D$71,"&lt;&gt;"&amp;"HORS LIGUE",W$5:W$71,"&lt;"&amp;W179)+1),Paramètres!$B$3:$C$56,2,FALSE)*Paramètres!$N$12))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LIGUE")),"",COUNTIFS($D$5:$D$71,"&lt;&gt;"&amp;"",$D$5:$D$71,"&lt;&gt;"&amp;"NL",$D$5:$D$71,"&lt;&gt;"&amp;"HORS LIGUE",Y$5:Y$71,"&lt;"&amp;Y179)+1),Paramètres!$B$3:$C$56,2,FALSE)*Paramètres!$N$13))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LIGUE")),"",COUNTIFS($D$5:$D$71,"&lt;&gt;"&amp;"",$D$5:$D$71,"&lt;&gt;"&amp;"NL",$D$5:$D$71,"&lt;&gt;"&amp;"HORS LIGUE",AA$5:AA$71,"&lt;"&amp;AA179)+1),Paramètres!$B$3:$C$56,2,FALSE)*Paramètres!$N$14))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LIGUE")),"",COUNTIFS($D$5:$D$71,"&lt;&gt;"&amp;"",$D$5:$D$71,"&lt;&gt;"&amp;"NL",$D$5:$D$71,"&lt;&gt;"&amp;"HORS LIGUE",AC$5:AC$71,"&lt;"&amp;AC179)+1),Paramètres!$B$3:$C$56,2,FALSE)*Paramètres!$N$15))</f>
        <v>0</v>
      </c>
      <c r="AE179" s="110"/>
      <c r="AF179" s="110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LIGUE")),"",COUNTIFS($D$5:$D$71,"&lt;&gt;"&amp;"",$D$5:$D$71,"&lt;&gt;"&amp;"NL",$D$5:$D$71,"&lt;&gt;"&amp;"HORS LIGUE",AE$5:AE$71,"&lt;"&amp;AE179)+1),Paramètres!$B$3:$C$56,2,FALSE)*Paramètres!$N$16))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LIGUE")),"",COUNTIFS($D$5:$D$71,"&lt;&gt;"&amp;"",$D$5:$D$71,"&lt;&gt;"&amp;"NL",$D$5:$D$71,"&lt;&gt;"&amp;"HORS LIGUE",AG$5:AG$71,"&lt;"&amp;AG179)+1),Paramètres!$B$3:$C$56,2,FALSE)*Paramètres!$N$17))</f>
        <v>0</v>
      </c>
      <c r="AI179" s="40">
        <f t="shared" si="110"/>
        <v>0</v>
      </c>
      <c r="AJ179" s="3" t="str">
        <f t="shared" si="111"/>
        <v/>
      </c>
      <c r="AK179" s="5">
        <f t="shared" si="112"/>
        <v>0</v>
      </c>
      <c r="AL179" s="41">
        <f t="shared" si="114"/>
        <v>0</v>
      </c>
      <c r="AM179" s="33" t="str">
        <f t="shared" si="113"/>
        <v/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LIGUE")),"",COUNTIFS($D$5:$D$71,"&lt;&gt;"&amp;"",$D$5:$D$71,"&lt;&gt;"&amp;"NL",$D$5:$D$71,"&lt;&gt;"&amp;"HORS LIGUE",E$5:E$71,"&lt;"&amp;E180)+1),Paramètres!$B$3:$C$56,2,FALSE)*Paramètres!$N$3))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LIGUE")),"",COUNTIFS($D$5:$D$71,"&lt;&gt;"&amp;"",$D$5:$D$71,"&lt;&gt;"&amp;"NL",$D$5:$D$71,"&lt;&gt;"&amp;"HORS LIGUE",G$5:G$71,"&lt;"&amp;G180)+1),Paramètres!$B$3:$C$56,2,FALSE)*Paramètres!$N$4))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LIGUE")),"",COUNTIFS($D$5:$D$71,"&lt;&gt;"&amp;"",$D$5:$D$71,"&lt;&gt;"&amp;"NL",$D$5:$D$71,"&lt;&gt;"&amp;"HORS LIGUE",I$5:I$71,"&lt;"&amp;I180)+1),Paramètres!$B$3:$C$56,2,FALSE)*Paramètres!$N$5))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LIGUE")),"",COUNTIFS($D$5:$D$71,"&lt;&gt;"&amp;"",$D$5:$D$71,"&lt;&gt;"&amp;"NL",$D$5:$D$71,"&lt;&gt;"&amp;"HORS LIGUE",K$5:K$71,"&lt;"&amp;K180)+1),Paramètres!$B$3:$C$56,2,FALSE)*Paramètres!$N$6))</f>
        <v>0</v>
      </c>
      <c r="M180" s="89"/>
      <c r="N180" s="88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LIGUE")),"",COUNTIFS($D$5:$D$71,"&lt;&gt;"&amp;"",$D$5:$D$71,"&lt;&gt;"&amp;"NL",$D$5:$D$71,"&lt;&gt;"&amp;"HORS LIGUE",M$5:M$71,"&lt;"&amp;M180)+1),Paramètres!$B$3:$C$56,2,FALSE)*Paramètres!$N$7))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LIGUE")),"",COUNTIFS($D$5:$D$71,"&lt;&gt;"&amp;"",$D$5:$D$71,"&lt;&gt;"&amp;"NL",$D$5:$D$71,"&lt;&gt;"&amp;"HORS LIGUE",O$5:O$71,"&lt;"&amp;O180)+1),Paramètres!$B$3:$C$56,2,FALSE)*Paramètres!$N$8))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LIGUE")),"",COUNTIFS($D$5:$D$71,"&lt;&gt;"&amp;"",$D$5:$D$71,"&lt;&gt;"&amp;"NL",$D$5:$D$71,"&lt;&gt;"&amp;"HORS LIGUE",Q$5:Q$71,"&lt;"&amp;Q180)+1),Paramètres!$B$3:$C$56,2,FALSE)*Paramètres!$N$9))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LIGUE")),"",COUNTIFS($D$5:$D$71,"&lt;&gt;"&amp;"",$D$5:$D$71,"&lt;&gt;"&amp;"NL",$D$5:$D$71,"&lt;&gt;"&amp;"HORS LIGUE",S$5:S$71,"&lt;"&amp;S180)+1),Paramètres!$B$3:$C$56,2,FALSE)*Paramètres!$N$10))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LIGUE")),"",COUNTIFS($D$5:$D$71,"&lt;&gt;"&amp;"",$D$5:$D$71,"&lt;&gt;"&amp;"NL",$D$5:$D$71,"&lt;&gt;"&amp;"HORS LIGUE",U$5:U$71,"&lt;"&amp;U180)+1),Paramètres!$B$3:$C$56,2,FALSE)*Paramètres!$N$11))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LIGUE")),"",COUNTIFS($D$5:$D$71,"&lt;&gt;"&amp;"",$D$5:$D$71,"&lt;&gt;"&amp;"NL",$D$5:$D$71,"&lt;&gt;"&amp;"HORS LIGUE",W$5:W$71,"&lt;"&amp;W180)+1),Paramètres!$B$3:$C$56,2,FALSE)*Paramètres!$N$12))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LIGUE")),"",COUNTIFS($D$5:$D$71,"&lt;&gt;"&amp;"",$D$5:$D$71,"&lt;&gt;"&amp;"NL",$D$5:$D$71,"&lt;&gt;"&amp;"HORS LIGUE",Y$5:Y$71,"&lt;"&amp;Y180)+1),Paramètres!$B$3:$C$56,2,FALSE)*Paramètres!$N$13))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LIGUE")),"",COUNTIFS($D$5:$D$71,"&lt;&gt;"&amp;"",$D$5:$D$71,"&lt;&gt;"&amp;"NL",$D$5:$D$71,"&lt;&gt;"&amp;"HORS LIGUE",AA$5:AA$71,"&lt;"&amp;AA180)+1),Paramètres!$B$3:$C$56,2,FALSE)*Paramètres!$N$14))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LIGUE")),"",COUNTIFS($D$5:$D$71,"&lt;&gt;"&amp;"",$D$5:$D$71,"&lt;&gt;"&amp;"NL",$D$5:$D$71,"&lt;&gt;"&amp;"HORS LIGUE",AC$5:AC$71,"&lt;"&amp;AC180)+1),Paramètres!$B$3:$C$56,2,FALSE)*Paramètres!$N$15))</f>
        <v>0</v>
      </c>
      <c r="AE180" s="110"/>
      <c r="AF180" s="110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LIGUE")),"",COUNTIFS($D$5:$D$71,"&lt;&gt;"&amp;"",$D$5:$D$71,"&lt;&gt;"&amp;"NL",$D$5:$D$71,"&lt;&gt;"&amp;"HORS LIGUE",AE$5:AE$71,"&lt;"&amp;AE180)+1),Paramètres!$B$3:$C$56,2,FALSE)*Paramètres!$N$16))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LIGUE")),"",COUNTIFS($D$5:$D$71,"&lt;&gt;"&amp;"",$D$5:$D$71,"&lt;&gt;"&amp;"NL",$D$5:$D$71,"&lt;&gt;"&amp;"HORS LIGUE",AG$5:AG$71,"&lt;"&amp;AG180)+1),Paramètres!$B$3:$C$56,2,FALSE)*Paramètres!$N$17))</f>
        <v>0</v>
      </c>
      <c r="AI180" s="40">
        <f t="shared" si="110"/>
        <v>0</v>
      </c>
      <c r="AJ180" s="3" t="str">
        <f t="shared" si="111"/>
        <v/>
      </c>
      <c r="AK180" s="5">
        <f t="shared" si="112"/>
        <v>0</v>
      </c>
      <c r="AL180" s="41">
        <f t="shared" si="114"/>
        <v>0</v>
      </c>
      <c r="AM180" s="33" t="str">
        <f t="shared" si="113"/>
        <v/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LIGUE")),"",COUNTIFS($D$5:$D$71,"&lt;&gt;"&amp;"",$D$5:$D$71,"&lt;&gt;"&amp;"NL",$D$5:$D$71,"&lt;&gt;"&amp;"HORS LIGUE",E$5:E$71,"&lt;"&amp;E181)+1),Paramètres!$B$3:$C$56,2,FALSE)*Paramètres!$N$3))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LIGUE")),"",COUNTIFS($D$5:$D$71,"&lt;&gt;"&amp;"",$D$5:$D$71,"&lt;&gt;"&amp;"NL",$D$5:$D$71,"&lt;&gt;"&amp;"HORS LIGUE",G$5:G$71,"&lt;"&amp;G181)+1),Paramètres!$B$3:$C$56,2,FALSE)*Paramètres!$N$4))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LIGUE")),"",COUNTIFS($D$5:$D$71,"&lt;&gt;"&amp;"",$D$5:$D$71,"&lt;&gt;"&amp;"NL",$D$5:$D$71,"&lt;&gt;"&amp;"HORS LIGUE",I$5:I$71,"&lt;"&amp;I181)+1),Paramètres!$B$3:$C$56,2,FALSE)*Paramètres!$N$5))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LIGUE")),"",COUNTIFS($D$5:$D$71,"&lt;&gt;"&amp;"",$D$5:$D$71,"&lt;&gt;"&amp;"NL",$D$5:$D$71,"&lt;&gt;"&amp;"HORS LIGUE",K$5:K$71,"&lt;"&amp;K181)+1),Paramètres!$B$3:$C$56,2,FALSE)*Paramètres!$N$6))</f>
        <v>0</v>
      </c>
      <c r="M181" s="89"/>
      <c r="N181" s="88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LIGUE")),"",COUNTIFS($D$5:$D$71,"&lt;&gt;"&amp;"",$D$5:$D$71,"&lt;&gt;"&amp;"NL",$D$5:$D$71,"&lt;&gt;"&amp;"HORS LIGUE",M$5:M$71,"&lt;"&amp;M181)+1),Paramètres!$B$3:$C$56,2,FALSE)*Paramètres!$N$7))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LIGUE")),"",COUNTIFS($D$5:$D$71,"&lt;&gt;"&amp;"",$D$5:$D$71,"&lt;&gt;"&amp;"NL",$D$5:$D$71,"&lt;&gt;"&amp;"HORS LIGUE",O$5:O$71,"&lt;"&amp;O181)+1),Paramètres!$B$3:$C$56,2,FALSE)*Paramètres!$N$8))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LIGUE")),"",COUNTIFS($D$5:$D$71,"&lt;&gt;"&amp;"",$D$5:$D$71,"&lt;&gt;"&amp;"NL",$D$5:$D$71,"&lt;&gt;"&amp;"HORS LIGUE",Q$5:Q$71,"&lt;"&amp;Q181)+1),Paramètres!$B$3:$C$56,2,FALSE)*Paramètres!$N$9))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LIGUE")),"",COUNTIFS($D$5:$D$71,"&lt;&gt;"&amp;"",$D$5:$D$71,"&lt;&gt;"&amp;"NL",$D$5:$D$71,"&lt;&gt;"&amp;"HORS LIGUE",S$5:S$71,"&lt;"&amp;S181)+1),Paramètres!$B$3:$C$56,2,FALSE)*Paramètres!$N$10))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LIGUE")),"",COUNTIFS($D$5:$D$71,"&lt;&gt;"&amp;"",$D$5:$D$71,"&lt;&gt;"&amp;"NL",$D$5:$D$71,"&lt;&gt;"&amp;"HORS LIGUE",U$5:U$71,"&lt;"&amp;U181)+1),Paramètres!$B$3:$C$56,2,FALSE)*Paramètres!$N$11))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LIGUE")),"",COUNTIFS($D$5:$D$71,"&lt;&gt;"&amp;"",$D$5:$D$71,"&lt;&gt;"&amp;"NL",$D$5:$D$71,"&lt;&gt;"&amp;"HORS LIGUE",W$5:W$71,"&lt;"&amp;W181)+1),Paramètres!$B$3:$C$56,2,FALSE)*Paramètres!$N$12))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LIGUE")),"",COUNTIFS($D$5:$D$71,"&lt;&gt;"&amp;"",$D$5:$D$71,"&lt;&gt;"&amp;"NL",$D$5:$D$71,"&lt;&gt;"&amp;"HORS LIGUE",Y$5:Y$71,"&lt;"&amp;Y181)+1),Paramètres!$B$3:$C$56,2,FALSE)*Paramètres!$N$13))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LIGUE")),"",COUNTIFS($D$5:$D$71,"&lt;&gt;"&amp;"",$D$5:$D$71,"&lt;&gt;"&amp;"NL",$D$5:$D$71,"&lt;&gt;"&amp;"HORS LIGUE",AA$5:AA$71,"&lt;"&amp;AA181)+1),Paramètres!$B$3:$C$56,2,FALSE)*Paramètres!$N$14))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LIGUE")),"",COUNTIFS($D$5:$D$71,"&lt;&gt;"&amp;"",$D$5:$D$71,"&lt;&gt;"&amp;"NL",$D$5:$D$71,"&lt;&gt;"&amp;"HORS LIGUE",AC$5:AC$71,"&lt;"&amp;AC181)+1),Paramètres!$B$3:$C$56,2,FALSE)*Paramètres!$N$15))</f>
        <v>0</v>
      </c>
      <c r="AE181" s="110"/>
      <c r="AF181" s="110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LIGUE")),"",COUNTIFS($D$5:$D$71,"&lt;&gt;"&amp;"",$D$5:$D$71,"&lt;&gt;"&amp;"NL",$D$5:$D$71,"&lt;&gt;"&amp;"HORS LIGUE",AE$5:AE$71,"&lt;"&amp;AE181)+1),Paramètres!$B$3:$C$56,2,FALSE)*Paramètres!$N$16))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LIGUE")),"",COUNTIFS($D$5:$D$71,"&lt;&gt;"&amp;"",$D$5:$D$71,"&lt;&gt;"&amp;"NL",$D$5:$D$71,"&lt;&gt;"&amp;"HORS LIGUE",AG$5:AG$71,"&lt;"&amp;AG181)+1),Paramètres!$B$3:$C$56,2,FALSE)*Paramètres!$N$17))</f>
        <v>0</v>
      </c>
      <c r="AI181" s="40">
        <f t="shared" si="110"/>
        <v>0</v>
      </c>
      <c r="AJ181" s="3" t="str">
        <f t="shared" si="111"/>
        <v/>
      </c>
      <c r="AK181" s="5">
        <f t="shared" si="112"/>
        <v>0</v>
      </c>
      <c r="AL181" s="41">
        <f t="shared" si="114"/>
        <v>0</v>
      </c>
      <c r="AM181" s="33" t="str">
        <f t="shared" si="113"/>
        <v/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LIGUE")),"",COUNTIFS($D$5:$D$71,"&lt;&gt;"&amp;"",$D$5:$D$71,"&lt;&gt;"&amp;"NL",$D$5:$D$71,"&lt;&gt;"&amp;"HORS LIGUE",E$5:E$71,"&lt;"&amp;E182)+1),Paramètres!$B$3:$C$56,2,FALSE)*Paramètres!$N$3))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LIGUE")),"",COUNTIFS($D$5:$D$71,"&lt;&gt;"&amp;"",$D$5:$D$71,"&lt;&gt;"&amp;"NL",$D$5:$D$71,"&lt;&gt;"&amp;"HORS LIGUE",G$5:G$71,"&lt;"&amp;G182)+1),Paramètres!$B$3:$C$56,2,FALSE)*Paramètres!$N$4))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LIGUE")),"",COUNTIFS($D$5:$D$71,"&lt;&gt;"&amp;"",$D$5:$D$71,"&lt;&gt;"&amp;"NL",$D$5:$D$71,"&lt;&gt;"&amp;"HORS LIGUE",I$5:I$71,"&lt;"&amp;I182)+1),Paramètres!$B$3:$C$56,2,FALSE)*Paramètres!$N$5))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LIGUE")),"",COUNTIFS($D$5:$D$71,"&lt;&gt;"&amp;"",$D$5:$D$71,"&lt;&gt;"&amp;"NL",$D$5:$D$71,"&lt;&gt;"&amp;"HORS LIGUE",K$5:K$71,"&lt;"&amp;K182)+1),Paramètres!$B$3:$C$56,2,FALSE)*Paramètres!$N$6))</f>
        <v>0</v>
      </c>
      <c r="M182" s="89"/>
      <c r="N182" s="88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LIGUE")),"",COUNTIFS($D$5:$D$71,"&lt;&gt;"&amp;"",$D$5:$D$71,"&lt;&gt;"&amp;"NL",$D$5:$D$71,"&lt;&gt;"&amp;"HORS LIGUE",M$5:M$71,"&lt;"&amp;M182)+1),Paramètres!$B$3:$C$56,2,FALSE)*Paramètres!$N$7))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LIGUE")),"",COUNTIFS($D$5:$D$71,"&lt;&gt;"&amp;"",$D$5:$D$71,"&lt;&gt;"&amp;"NL",$D$5:$D$71,"&lt;&gt;"&amp;"HORS LIGUE",O$5:O$71,"&lt;"&amp;O182)+1),Paramètres!$B$3:$C$56,2,FALSE)*Paramètres!$N$8))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LIGUE")),"",COUNTIFS($D$5:$D$71,"&lt;&gt;"&amp;"",$D$5:$D$71,"&lt;&gt;"&amp;"NL",$D$5:$D$71,"&lt;&gt;"&amp;"HORS LIGUE",Q$5:Q$71,"&lt;"&amp;Q182)+1),Paramètres!$B$3:$C$56,2,FALSE)*Paramètres!$N$9))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LIGUE")),"",COUNTIFS($D$5:$D$71,"&lt;&gt;"&amp;"",$D$5:$D$71,"&lt;&gt;"&amp;"NL",$D$5:$D$71,"&lt;&gt;"&amp;"HORS LIGUE",S$5:S$71,"&lt;"&amp;S182)+1),Paramètres!$B$3:$C$56,2,FALSE)*Paramètres!$N$10))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LIGUE")),"",COUNTIFS($D$5:$D$71,"&lt;&gt;"&amp;"",$D$5:$D$71,"&lt;&gt;"&amp;"NL",$D$5:$D$71,"&lt;&gt;"&amp;"HORS LIGUE",U$5:U$71,"&lt;"&amp;U182)+1),Paramètres!$B$3:$C$56,2,FALSE)*Paramètres!$N$11))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LIGUE")),"",COUNTIFS($D$5:$D$71,"&lt;&gt;"&amp;"",$D$5:$D$71,"&lt;&gt;"&amp;"NL",$D$5:$D$71,"&lt;&gt;"&amp;"HORS LIGUE",W$5:W$71,"&lt;"&amp;W182)+1),Paramètres!$B$3:$C$56,2,FALSE)*Paramètres!$N$12))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LIGUE")),"",COUNTIFS($D$5:$D$71,"&lt;&gt;"&amp;"",$D$5:$D$71,"&lt;&gt;"&amp;"NL",$D$5:$D$71,"&lt;&gt;"&amp;"HORS LIGUE",Y$5:Y$71,"&lt;"&amp;Y182)+1),Paramètres!$B$3:$C$56,2,FALSE)*Paramètres!$N$13))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LIGUE")),"",COUNTIFS($D$5:$D$71,"&lt;&gt;"&amp;"",$D$5:$D$71,"&lt;&gt;"&amp;"NL",$D$5:$D$71,"&lt;&gt;"&amp;"HORS LIGUE",AA$5:AA$71,"&lt;"&amp;AA182)+1),Paramètres!$B$3:$C$56,2,FALSE)*Paramètres!$N$14))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LIGUE")),"",COUNTIFS($D$5:$D$71,"&lt;&gt;"&amp;"",$D$5:$D$71,"&lt;&gt;"&amp;"NL",$D$5:$D$71,"&lt;&gt;"&amp;"HORS LIGUE",AC$5:AC$71,"&lt;"&amp;AC182)+1),Paramètres!$B$3:$C$56,2,FALSE)*Paramètres!$N$15))</f>
        <v>0</v>
      </c>
      <c r="AE182" s="110"/>
      <c r="AF182" s="110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LIGUE")),"",COUNTIFS($D$5:$D$71,"&lt;&gt;"&amp;"",$D$5:$D$71,"&lt;&gt;"&amp;"NL",$D$5:$D$71,"&lt;&gt;"&amp;"HORS LIGUE",AE$5:AE$71,"&lt;"&amp;AE182)+1),Paramètres!$B$3:$C$56,2,FALSE)*Paramètres!$N$16))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LIGUE")),"",COUNTIFS($D$5:$D$71,"&lt;&gt;"&amp;"",$D$5:$D$71,"&lt;&gt;"&amp;"NL",$D$5:$D$71,"&lt;&gt;"&amp;"HORS LIGUE",AG$5:AG$71,"&lt;"&amp;AG182)+1),Paramètres!$B$3:$C$56,2,FALSE)*Paramètres!$N$17))</f>
        <v>0</v>
      </c>
      <c r="AI182" s="40">
        <f t="shared" si="110"/>
        <v>0</v>
      </c>
      <c r="AJ182" s="3" t="str">
        <f t="shared" si="111"/>
        <v/>
      </c>
      <c r="AK182" s="5">
        <f t="shared" si="112"/>
        <v>0</v>
      </c>
      <c r="AL182" s="41">
        <f t="shared" si="114"/>
        <v>0</v>
      </c>
      <c r="AM182" s="33" t="str">
        <f t="shared" si="113"/>
        <v/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LIGUE")),"",COUNTIFS($D$5:$D$71,"&lt;&gt;"&amp;"",$D$5:$D$71,"&lt;&gt;"&amp;"NL",$D$5:$D$71,"&lt;&gt;"&amp;"HORS LIGUE",E$5:E$71,"&lt;"&amp;E183)+1),Paramètres!$B$3:$C$56,2,FALSE)*Paramètres!$N$3))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LIGUE")),"",COUNTIFS($D$5:$D$71,"&lt;&gt;"&amp;"",$D$5:$D$71,"&lt;&gt;"&amp;"NL",$D$5:$D$71,"&lt;&gt;"&amp;"HORS LIGUE",G$5:G$71,"&lt;"&amp;G183)+1),Paramètres!$B$3:$C$56,2,FALSE)*Paramètres!$N$4))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LIGUE")),"",COUNTIFS($D$5:$D$71,"&lt;&gt;"&amp;"",$D$5:$D$71,"&lt;&gt;"&amp;"NL",$D$5:$D$71,"&lt;&gt;"&amp;"HORS LIGUE",I$5:I$71,"&lt;"&amp;I183)+1),Paramètres!$B$3:$C$56,2,FALSE)*Paramètres!$N$5))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LIGUE")),"",COUNTIFS($D$5:$D$71,"&lt;&gt;"&amp;"",$D$5:$D$71,"&lt;&gt;"&amp;"NL",$D$5:$D$71,"&lt;&gt;"&amp;"HORS LIGUE",K$5:K$71,"&lt;"&amp;K183)+1),Paramètres!$B$3:$C$56,2,FALSE)*Paramètres!$N$6))</f>
        <v>0</v>
      </c>
      <c r="M183" s="89"/>
      <c r="N183" s="88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LIGUE")),"",COUNTIFS($D$5:$D$71,"&lt;&gt;"&amp;"",$D$5:$D$71,"&lt;&gt;"&amp;"NL",$D$5:$D$71,"&lt;&gt;"&amp;"HORS LIGUE",M$5:M$71,"&lt;"&amp;M183)+1),Paramètres!$B$3:$C$56,2,FALSE)*Paramètres!$N$7))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LIGUE")),"",COUNTIFS($D$5:$D$71,"&lt;&gt;"&amp;"",$D$5:$D$71,"&lt;&gt;"&amp;"NL",$D$5:$D$71,"&lt;&gt;"&amp;"HORS LIGUE",O$5:O$71,"&lt;"&amp;O183)+1),Paramètres!$B$3:$C$56,2,FALSE)*Paramètres!$N$8))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LIGUE")),"",COUNTIFS($D$5:$D$71,"&lt;&gt;"&amp;"",$D$5:$D$71,"&lt;&gt;"&amp;"NL",$D$5:$D$71,"&lt;&gt;"&amp;"HORS LIGUE",Q$5:Q$71,"&lt;"&amp;Q183)+1),Paramètres!$B$3:$C$56,2,FALSE)*Paramètres!$N$9))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LIGUE")),"",COUNTIFS($D$5:$D$71,"&lt;&gt;"&amp;"",$D$5:$D$71,"&lt;&gt;"&amp;"NL",$D$5:$D$71,"&lt;&gt;"&amp;"HORS LIGUE",S$5:S$71,"&lt;"&amp;S183)+1),Paramètres!$B$3:$C$56,2,FALSE)*Paramètres!$N$10))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LIGUE")),"",COUNTIFS($D$5:$D$71,"&lt;&gt;"&amp;"",$D$5:$D$71,"&lt;&gt;"&amp;"NL",$D$5:$D$71,"&lt;&gt;"&amp;"HORS LIGUE",U$5:U$71,"&lt;"&amp;U183)+1),Paramètres!$B$3:$C$56,2,FALSE)*Paramètres!$N$11))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LIGUE")),"",COUNTIFS($D$5:$D$71,"&lt;&gt;"&amp;"",$D$5:$D$71,"&lt;&gt;"&amp;"NL",$D$5:$D$71,"&lt;&gt;"&amp;"HORS LIGUE",W$5:W$71,"&lt;"&amp;W183)+1),Paramètres!$B$3:$C$56,2,FALSE)*Paramètres!$N$12))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LIGUE")),"",COUNTIFS($D$5:$D$71,"&lt;&gt;"&amp;"",$D$5:$D$71,"&lt;&gt;"&amp;"NL",$D$5:$D$71,"&lt;&gt;"&amp;"HORS LIGUE",Y$5:Y$71,"&lt;"&amp;Y183)+1),Paramètres!$B$3:$C$56,2,FALSE)*Paramètres!$N$13))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LIGUE")),"",COUNTIFS($D$5:$D$71,"&lt;&gt;"&amp;"",$D$5:$D$71,"&lt;&gt;"&amp;"NL",$D$5:$D$71,"&lt;&gt;"&amp;"HORS LIGUE",AA$5:AA$71,"&lt;"&amp;AA183)+1),Paramètres!$B$3:$C$56,2,FALSE)*Paramètres!$N$14))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LIGUE")),"",COUNTIFS($D$5:$D$71,"&lt;&gt;"&amp;"",$D$5:$D$71,"&lt;&gt;"&amp;"NL",$D$5:$D$71,"&lt;&gt;"&amp;"HORS LIGUE",AC$5:AC$71,"&lt;"&amp;AC183)+1),Paramètres!$B$3:$C$56,2,FALSE)*Paramètres!$N$15))</f>
        <v>0</v>
      </c>
      <c r="AE183" s="110"/>
      <c r="AF183" s="110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LIGUE")),"",COUNTIFS($D$5:$D$71,"&lt;&gt;"&amp;"",$D$5:$D$71,"&lt;&gt;"&amp;"NL",$D$5:$D$71,"&lt;&gt;"&amp;"HORS LIGUE",AE$5:AE$71,"&lt;"&amp;AE183)+1),Paramètres!$B$3:$C$56,2,FALSE)*Paramètres!$N$16))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LIGUE")),"",COUNTIFS($D$5:$D$71,"&lt;&gt;"&amp;"",$D$5:$D$71,"&lt;&gt;"&amp;"NL",$D$5:$D$71,"&lt;&gt;"&amp;"HORS LIGUE",AG$5:AG$71,"&lt;"&amp;AG183)+1),Paramètres!$B$3:$C$56,2,FALSE)*Paramètres!$N$17))</f>
        <v>0</v>
      </c>
      <c r="AI183" s="40">
        <f t="shared" si="110"/>
        <v>0</v>
      </c>
      <c r="AJ183" s="3" t="str">
        <f t="shared" si="111"/>
        <v/>
      </c>
      <c r="AK183" s="5">
        <f t="shared" si="112"/>
        <v>0</v>
      </c>
      <c r="AL183" s="41">
        <f t="shared" si="114"/>
        <v>0</v>
      </c>
      <c r="AM183" s="33" t="str">
        <f t="shared" si="113"/>
        <v/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LIGUE")),"",COUNTIFS($D$5:$D$71,"&lt;&gt;"&amp;"",$D$5:$D$71,"&lt;&gt;"&amp;"NL",$D$5:$D$71,"&lt;&gt;"&amp;"HORS LIGUE",E$5:E$71,"&lt;"&amp;E184)+1),Paramètres!$B$3:$C$56,2,FALSE)*Paramètres!$N$3))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LIGUE")),"",COUNTIFS($D$5:$D$71,"&lt;&gt;"&amp;"",$D$5:$D$71,"&lt;&gt;"&amp;"NL",$D$5:$D$71,"&lt;&gt;"&amp;"HORS LIGUE",G$5:G$71,"&lt;"&amp;G184)+1),Paramètres!$B$3:$C$56,2,FALSE)*Paramètres!$N$4))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LIGUE")),"",COUNTIFS($D$5:$D$71,"&lt;&gt;"&amp;"",$D$5:$D$71,"&lt;&gt;"&amp;"NL",$D$5:$D$71,"&lt;&gt;"&amp;"HORS LIGUE",I$5:I$71,"&lt;"&amp;I184)+1),Paramètres!$B$3:$C$56,2,FALSE)*Paramètres!$N$5))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LIGUE")),"",COUNTIFS($D$5:$D$71,"&lt;&gt;"&amp;"",$D$5:$D$71,"&lt;&gt;"&amp;"NL",$D$5:$D$71,"&lt;&gt;"&amp;"HORS LIGUE",K$5:K$71,"&lt;"&amp;K184)+1),Paramètres!$B$3:$C$56,2,FALSE)*Paramètres!$N$6))</f>
        <v>0</v>
      </c>
      <c r="M184" s="89"/>
      <c r="N184" s="88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LIGUE")),"",COUNTIFS($D$5:$D$71,"&lt;&gt;"&amp;"",$D$5:$D$71,"&lt;&gt;"&amp;"NL",$D$5:$D$71,"&lt;&gt;"&amp;"HORS LIGUE",M$5:M$71,"&lt;"&amp;M184)+1),Paramètres!$B$3:$C$56,2,FALSE)*Paramètres!$N$7))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LIGUE")),"",COUNTIFS($D$5:$D$71,"&lt;&gt;"&amp;"",$D$5:$D$71,"&lt;&gt;"&amp;"NL",$D$5:$D$71,"&lt;&gt;"&amp;"HORS LIGUE",O$5:O$71,"&lt;"&amp;O184)+1),Paramètres!$B$3:$C$56,2,FALSE)*Paramètres!$N$8))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LIGUE")),"",COUNTIFS($D$5:$D$71,"&lt;&gt;"&amp;"",$D$5:$D$71,"&lt;&gt;"&amp;"NL",$D$5:$D$71,"&lt;&gt;"&amp;"HORS LIGUE",Q$5:Q$71,"&lt;"&amp;Q184)+1),Paramètres!$B$3:$C$56,2,FALSE)*Paramètres!$N$9))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LIGUE")),"",COUNTIFS($D$5:$D$71,"&lt;&gt;"&amp;"",$D$5:$D$71,"&lt;&gt;"&amp;"NL",$D$5:$D$71,"&lt;&gt;"&amp;"HORS LIGUE",S$5:S$71,"&lt;"&amp;S184)+1),Paramètres!$B$3:$C$56,2,FALSE)*Paramètres!$N$10))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LIGUE")),"",COUNTIFS($D$5:$D$71,"&lt;&gt;"&amp;"",$D$5:$D$71,"&lt;&gt;"&amp;"NL",$D$5:$D$71,"&lt;&gt;"&amp;"HORS LIGUE",U$5:U$71,"&lt;"&amp;U184)+1),Paramètres!$B$3:$C$56,2,FALSE)*Paramètres!$N$11))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LIGUE")),"",COUNTIFS($D$5:$D$71,"&lt;&gt;"&amp;"",$D$5:$D$71,"&lt;&gt;"&amp;"NL",$D$5:$D$71,"&lt;&gt;"&amp;"HORS LIGUE",W$5:W$71,"&lt;"&amp;W184)+1),Paramètres!$B$3:$C$56,2,FALSE)*Paramètres!$N$12))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LIGUE")),"",COUNTIFS($D$5:$D$71,"&lt;&gt;"&amp;"",$D$5:$D$71,"&lt;&gt;"&amp;"NL",$D$5:$D$71,"&lt;&gt;"&amp;"HORS LIGUE",Y$5:Y$71,"&lt;"&amp;Y184)+1),Paramètres!$B$3:$C$56,2,FALSE)*Paramètres!$N$13))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LIGUE")),"",COUNTIFS($D$5:$D$71,"&lt;&gt;"&amp;"",$D$5:$D$71,"&lt;&gt;"&amp;"NL",$D$5:$D$71,"&lt;&gt;"&amp;"HORS LIGUE",AA$5:AA$71,"&lt;"&amp;AA184)+1),Paramètres!$B$3:$C$56,2,FALSE)*Paramètres!$N$14))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LIGUE")),"",COUNTIFS($D$5:$D$71,"&lt;&gt;"&amp;"",$D$5:$D$71,"&lt;&gt;"&amp;"NL",$D$5:$D$71,"&lt;&gt;"&amp;"HORS LIGUE",AC$5:AC$71,"&lt;"&amp;AC184)+1),Paramètres!$B$3:$C$56,2,FALSE)*Paramètres!$N$15))</f>
        <v>0</v>
      </c>
      <c r="AE184" s="110"/>
      <c r="AF184" s="110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LIGUE")),"",COUNTIFS($D$5:$D$71,"&lt;&gt;"&amp;"",$D$5:$D$71,"&lt;&gt;"&amp;"NL",$D$5:$D$71,"&lt;&gt;"&amp;"HORS LIGUE",AE$5:AE$71,"&lt;"&amp;AE184)+1),Paramètres!$B$3:$C$56,2,FALSE)*Paramètres!$N$16))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LIGUE")),"",COUNTIFS($D$5:$D$71,"&lt;&gt;"&amp;"",$D$5:$D$71,"&lt;&gt;"&amp;"NL",$D$5:$D$71,"&lt;&gt;"&amp;"HORS LIGUE",AG$5:AG$71,"&lt;"&amp;AG184)+1),Paramètres!$B$3:$C$56,2,FALSE)*Paramètres!$N$17))</f>
        <v>0</v>
      </c>
      <c r="AI184" s="40">
        <f t="shared" si="110"/>
        <v>0</v>
      </c>
      <c r="AJ184" s="3" t="str">
        <f t="shared" si="111"/>
        <v/>
      </c>
      <c r="AK184" s="5">
        <f t="shared" si="112"/>
        <v>0</v>
      </c>
      <c r="AL184" s="41">
        <f t="shared" si="114"/>
        <v>0</v>
      </c>
      <c r="AM184" s="33" t="str">
        <f t="shared" si="113"/>
        <v/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LIGUE")),"",COUNTIFS($D$5:$D$71,"&lt;&gt;"&amp;"",$D$5:$D$71,"&lt;&gt;"&amp;"NL",$D$5:$D$71,"&lt;&gt;"&amp;"HORS LIGUE",E$5:E$71,"&lt;"&amp;E185)+1),Paramètres!$B$3:$C$56,2,FALSE)*Paramètres!$N$3))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LIGUE")),"",COUNTIFS($D$5:$D$71,"&lt;&gt;"&amp;"",$D$5:$D$71,"&lt;&gt;"&amp;"NL",$D$5:$D$71,"&lt;&gt;"&amp;"HORS LIGUE",G$5:G$71,"&lt;"&amp;G185)+1),Paramètres!$B$3:$C$56,2,FALSE)*Paramètres!$N$4))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LIGUE")),"",COUNTIFS($D$5:$D$71,"&lt;&gt;"&amp;"",$D$5:$D$71,"&lt;&gt;"&amp;"NL",$D$5:$D$71,"&lt;&gt;"&amp;"HORS LIGUE",I$5:I$71,"&lt;"&amp;I185)+1),Paramètres!$B$3:$C$56,2,FALSE)*Paramètres!$N$5))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LIGUE")),"",COUNTIFS($D$5:$D$71,"&lt;&gt;"&amp;"",$D$5:$D$71,"&lt;&gt;"&amp;"NL",$D$5:$D$71,"&lt;&gt;"&amp;"HORS LIGUE",K$5:K$71,"&lt;"&amp;K185)+1),Paramètres!$B$3:$C$56,2,FALSE)*Paramètres!$N$6))</f>
        <v>0</v>
      </c>
      <c r="M185" s="89"/>
      <c r="N185" s="88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LIGUE")),"",COUNTIFS($D$5:$D$71,"&lt;&gt;"&amp;"",$D$5:$D$71,"&lt;&gt;"&amp;"NL",$D$5:$D$71,"&lt;&gt;"&amp;"HORS LIGUE",M$5:M$71,"&lt;"&amp;M185)+1),Paramètres!$B$3:$C$56,2,FALSE)*Paramètres!$N$7))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LIGUE")),"",COUNTIFS($D$5:$D$71,"&lt;&gt;"&amp;"",$D$5:$D$71,"&lt;&gt;"&amp;"NL",$D$5:$D$71,"&lt;&gt;"&amp;"HORS LIGUE",O$5:O$71,"&lt;"&amp;O185)+1),Paramètres!$B$3:$C$56,2,FALSE)*Paramètres!$N$8))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LIGUE")),"",COUNTIFS($D$5:$D$71,"&lt;&gt;"&amp;"",$D$5:$D$71,"&lt;&gt;"&amp;"NL",$D$5:$D$71,"&lt;&gt;"&amp;"HORS LIGUE",Q$5:Q$71,"&lt;"&amp;Q185)+1),Paramètres!$B$3:$C$56,2,FALSE)*Paramètres!$N$9))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LIGUE")),"",COUNTIFS($D$5:$D$71,"&lt;&gt;"&amp;"",$D$5:$D$71,"&lt;&gt;"&amp;"NL",$D$5:$D$71,"&lt;&gt;"&amp;"HORS LIGUE",S$5:S$71,"&lt;"&amp;S185)+1),Paramètres!$B$3:$C$56,2,FALSE)*Paramètres!$N$10))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LIGUE")),"",COUNTIFS($D$5:$D$71,"&lt;&gt;"&amp;"",$D$5:$D$71,"&lt;&gt;"&amp;"NL",$D$5:$D$71,"&lt;&gt;"&amp;"HORS LIGUE",U$5:U$71,"&lt;"&amp;U185)+1),Paramètres!$B$3:$C$56,2,FALSE)*Paramètres!$N$11))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LIGUE")),"",COUNTIFS($D$5:$D$71,"&lt;&gt;"&amp;"",$D$5:$D$71,"&lt;&gt;"&amp;"NL",$D$5:$D$71,"&lt;&gt;"&amp;"HORS LIGUE",W$5:W$71,"&lt;"&amp;W185)+1),Paramètres!$B$3:$C$56,2,FALSE)*Paramètres!$N$12))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LIGUE")),"",COUNTIFS($D$5:$D$71,"&lt;&gt;"&amp;"",$D$5:$D$71,"&lt;&gt;"&amp;"NL",$D$5:$D$71,"&lt;&gt;"&amp;"HORS LIGUE",Y$5:Y$71,"&lt;"&amp;Y185)+1),Paramètres!$B$3:$C$56,2,FALSE)*Paramètres!$N$13))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LIGUE")),"",COUNTIFS($D$5:$D$71,"&lt;&gt;"&amp;"",$D$5:$D$71,"&lt;&gt;"&amp;"NL",$D$5:$D$71,"&lt;&gt;"&amp;"HORS LIGUE",AA$5:AA$71,"&lt;"&amp;AA185)+1),Paramètres!$B$3:$C$56,2,FALSE)*Paramètres!$N$14))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LIGUE")),"",COUNTIFS($D$5:$D$71,"&lt;&gt;"&amp;"",$D$5:$D$71,"&lt;&gt;"&amp;"NL",$D$5:$D$71,"&lt;&gt;"&amp;"HORS LIGUE",AC$5:AC$71,"&lt;"&amp;AC185)+1),Paramètres!$B$3:$C$56,2,FALSE)*Paramètres!$N$15))</f>
        <v>0</v>
      </c>
      <c r="AE185" s="110"/>
      <c r="AF185" s="110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LIGUE")),"",COUNTIFS($D$5:$D$71,"&lt;&gt;"&amp;"",$D$5:$D$71,"&lt;&gt;"&amp;"NL",$D$5:$D$71,"&lt;&gt;"&amp;"HORS LIGUE",AE$5:AE$71,"&lt;"&amp;AE185)+1),Paramètres!$B$3:$C$56,2,FALSE)*Paramètres!$N$16))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LIGUE")),"",COUNTIFS($D$5:$D$71,"&lt;&gt;"&amp;"",$D$5:$D$71,"&lt;&gt;"&amp;"NL",$D$5:$D$71,"&lt;&gt;"&amp;"HORS LIGUE",AG$5:AG$71,"&lt;"&amp;AG185)+1),Paramètres!$B$3:$C$56,2,FALSE)*Paramètres!$N$17))</f>
        <v>0</v>
      </c>
      <c r="AI185" s="40">
        <f t="shared" si="110"/>
        <v>0</v>
      </c>
      <c r="AJ185" s="3" t="str">
        <f t="shared" si="111"/>
        <v/>
      </c>
      <c r="AK185" s="5">
        <f t="shared" si="112"/>
        <v>0</v>
      </c>
      <c r="AL185" s="41">
        <f t="shared" si="114"/>
        <v>0</v>
      </c>
      <c r="AM185" s="33" t="str">
        <f t="shared" si="113"/>
        <v/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LIGUE")),"",COUNTIFS($D$5:$D$71,"&lt;&gt;"&amp;"",$D$5:$D$71,"&lt;&gt;"&amp;"NL",$D$5:$D$71,"&lt;&gt;"&amp;"HORS LIGUE",E$5:E$71,"&lt;"&amp;E186)+1),Paramètres!$B$3:$C$56,2,FALSE)*Paramètres!$N$3))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LIGUE")),"",COUNTIFS($D$5:$D$71,"&lt;&gt;"&amp;"",$D$5:$D$71,"&lt;&gt;"&amp;"NL",$D$5:$D$71,"&lt;&gt;"&amp;"HORS LIGUE",G$5:G$71,"&lt;"&amp;G186)+1),Paramètres!$B$3:$C$56,2,FALSE)*Paramètres!$N$4))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LIGUE")),"",COUNTIFS($D$5:$D$71,"&lt;&gt;"&amp;"",$D$5:$D$71,"&lt;&gt;"&amp;"NL",$D$5:$D$71,"&lt;&gt;"&amp;"HORS LIGUE",I$5:I$71,"&lt;"&amp;I186)+1),Paramètres!$B$3:$C$56,2,FALSE)*Paramètres!$N$5))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LIGUE")),"",COUNTIFS($D$5:$D$71,"&lt;&gt;"&amp;"",$D$5:$D$71,"&lt;&gt;"&amp;"NL",$D$5:$D$71,"&lt;&gt;"&amp;"HORS LIGUE",K$5:K$71,"&lt;"&amp;K186)+1),Paramètres!$B$3:$C$56,2,FALSE)*Paramètres!$N$6))</f>
        <v>0</v>
      </c>
      <c r="M186" s="89"/>
      <c r="N186" s="88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LIGUE")),"",COUNTIFS($D$5:$D$71,"&lt;&gt;"&amp;"",$D$5:$D$71,"&lt;&gt;"&amp;"NL",$D$5:$D$71,"&lt;&gt;"&amp;"HORS LIGUE",M$5:M$71,"&lt;"&amp;M186)+1),Paramètres!$B$3:$C$56,2,FALSE)*Paramètres!$N$7))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LIGUE")),"",COUNTIFS($D$5:$D$71,"&lt;&gt;"&amp;"",$D$5:$D$71,"&lt;&gt;"&amp;"NL",$D$5:$D$71,"&lt;&gt;"&amp;"HORS LIGUE",O$5:O$71,"&lt;"&amp;O186)+1),Paramètres!$B$3:$C$56,2,FALSE)*Paramètres!$N$8))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LIGUE")),"",COUNTIFS($D$5:$D$71,"&lt;&gt;"&amp;"",$D$5:$D$71,"&lt;&gt;"&amp;"NL",$D$5:$D$71,"&lt;&gt;"&amp;"HORS LIGUE",Q$5:Q$71,"&lt;"&amp;Q186)+1),Paramètres!$B$3:$C$56,2,FALSE)*Paramètres!$N$9))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LIGUE")),"",COUNTIFS($D$5:$D$71,"&lt;&gt;"&amp;"",$D$5:$D$71,"&lt;&gt;"&amp;"NL",$D$5:$D$71,"&lt;&gt;"&amp;"HORS LIGUE",S$5:S$71,"&lt;"&amp;S186)+1),Paramètres!$B$3:$C$56,2,FALSE)*Paramètres!$N$10))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LIGUE")),"",COUNTIFS($D$5:$D$71,"&lt;&gt;"&amp;"",$D$5:$D$71,"&lt;&gt;"&amp;"NL",$D$5:$D$71,"&lt;&gt;"&amp;"HORS LIGUE",U$5:U$71,"&lt;"&amp;U186)+1),Paramètres!$B$3:$C$56,2,FALSE)*Paramètres!$N$11))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LIGUE")),"",COUNTIFS($D$5:$D$71,"&lt;&gt;"&amp;"",$D$5:$D$71,"&lt;&gt;"&amp;"NL",$D$5:$D$71,"&lt;&gt;"&amp;"HORS LIGUE",W$5:W$71,"&lt;"&amp;W186)+1),Paramètres!$B$3:$C$56,2,FALSE)*Paramètres!$N$12))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LIGUE")),"",COUNTIFS($D$5:$D$71,"&lt;&gt;"&amp;"",$D$5:$D$71,"&lt;&gt;"&amp;"NL",$D$5:$D$71,"&lt;&gt;"&amp;"HORS LIGUE",Y$5:Y$71,"&lt;"&amp;Y186)+1),Paramètres!$B$3:$C$56,2,FALSE)*Paramètres!$N$13))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LIGUE")),"",COUNTIFS($D$5:$D$71,"&lt;&gt;"&amp;"",$D$5:$D$71,"&lt;&gt;"&amp;"NL",$D$5:$D$71,"&lt;&gt;"&amp;"HORS LIGUE",AA$5:AA$71,"&lt;"&amp;AA186)+1),Paramètres!$B$3:$C$56,2,FALSE)*Paramètres!$N$14))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LIGUE")),"",COUNTIFS($D$5:$D$71,"&lt;&gt;"&amp;"",$D$5:$D$71,"&lt;&gt;"&amp;"NL",$D$5:$D$71,"&lt;&gt;"&amp;"HORS LIGUE",AC$5:AC$71,"&lt;"&amp;AC186)+1),Paramètres!$B$3:$C$56,2,FALSE)*Paramètres!$N$15))</f>
        <v>0</v>
      </c>
      <c r="AE186" s="110"/>
      <c r="AF186" s="110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LIGUE")),"",COUNTIFS($D$5:$D$71,"&lt;&gt;"&amp;"",$D$5:$D$71,"&lt;&gt;"&amp;"NL",$D$5:$D$71,"&lt;&gt;"&amp;"HORS LIGUE",AE$5:AE$71,"&lt;"&amp;AE186)+1),Paramètres!$B$3:$C$56,2,FALSE)*Paramètres!$N$16))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LIGUE")),"",COUNTIFS($D$5:$D$71,"&lt;&gt;"&amp;"",$D$5:$D$71,"&lt;&gt;"&amp;"NL",$D$5:$D$71,"&lt;&gt;"&amp;"HORS LIGUE",AG$5:AG$71,"&lt;"&amp;AG186)+1),Paramètres!$B$3:$C$56,2,FALSE)*Paramètres!$N$17))</f>
        <v>0</v>
      </c>
      <c r="AI186" s="40">
        <f t="shared" si="110"/>
        <v>0</v>
      </c>
      <c r="AJ186" s="3" t="str">
        <f t="shared" si="111"/>
        <v/>
      </c>
      <c r="AK186" s="5">
        <f t="shared" si="112"/>
        <v>0</v>
      </c>
      <c r="AL186" s="41">
        <f t="shared" si="114"/>
        <v>0</v>
      </c>
      <c r="AM186" s="33" t="str">
        <f t="shared" si="113"/>
        <v/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LIGUE")),"",COUNTIFS($D$5:$D$71,"&lt;&gt;"&amp;"",$D$5:$D$71,"&lt;&gt;"&amp;"NL",$D$5:$D$71,"&lt;&gt;"&amp;"HORS LIGUE",E$5:E$71,"&lt;"&amp;E187)+1),Paramètres!$B$3:$C$56,2,FALSE)*Paramètres!$N$3))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LIGUE")),"",COUNTIFS($D$5:$D$71,"&lt;&gt;"&amp;"",$D$5:$D$71,"&lt;&gt;"&amp;"NL",$D$5:$D$71,"&lt;&gt;"&amp;"HORS LIGUE",G$5:G$71,"&lt;"&amp;G187)+1),Paramètres!$B$3:$C$56,2,FALSE)*Paramètres!$N$4))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LIGUE")),"",COUNTIFS($D$5:$D$71,"&lt;&gt;"&amp;"",$D$5:$D$71,"&lt;&gt;"&amp;"NL",$D$5:$D$71,"&lt;&gt;"&amp;"HORS LIGUE",I$5:I$71,"&lt;"&amp;I187)+1),Paramètres!$B$3:$C$56,2,FALSE)*Paramètres!$N$5))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LIGUE")),"",COUNTIFS($D$5:$D$71,"&lt;&gt;"&amp;"",$D$5:$D$71,"&lt;&gt;"&amp;"NL",$D$5:$D$71,"&lt;&gt;"&amp;"HORS LIGUE",K$5:K$71,"&lt;"&amp;K187)+1),Paramètres!$B$3:$C$56,2,FALSE)*Paramètres!$N$6))</f>
        <v>0</v>
      </c>
      <c r="M187" s="89"/>
      <c r="N187" s="88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LIGUE")),"",COUNTIFS($D$5:$D$71,"&lt;&gt;"&amp;"",$D$5:$D$71,"&lt;&gt;"&amp;"NL",$D$5:$D$71,"&lt;&gt;"&amp;"HORS LIGUE",M$5:M$71,"&lt;"&amp;M187)+1),Paramètres!$B$3:$C$56,2,FALSE)*Paramètres!$N$7))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LIGUE")),"",COUNTIFS($D$5:$D$71,"&lt;&gt;"&amp;"",$D$5:$D$71,"&lt;&gt;"&amp;"NL",$D$5:$D$71,"&lt;&gt;"&amp;"HORS LIGUE",O$5:O$71,"&lt;"&amp;O187)+1),Paramètres!$B$3:$C$56,2,FALSE)*Paramètres!$N$8))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LIGUE")),"",COUNTIFS($D$5:$D$71,"&lt;&gt;"&amp;"",$D$5:$D$71,"&lt;&gt;"&amp;"NL",$D$5:$D$71,"&lt;&gt;"&amp;"HORS LIGUE",Q$5:Q$71,"&lt;"&amp;Q187)+1),Paramètres!$B$3:$C$56,2,FALSE)*Paramètres!$N$9))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LIGUE")),"",COUNTIFS($D$5:$D$71,"&lt;&gt;"&amp;"",$D$5:$D$71,"&lt;&gt;"&amp;"NL",$D$5:$D$71,"&lt;&gt;"&amp;"HORS LIGUE",S$5:S$71,"&lt;"&amp;S187)+1),Paramètres!$B$3:$C$56,2,FALSE)*Paramètres!$N$10))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LIGUE")),"",COUNTIFS($D$5:$D$71,"&lt;&gt;"&amp;"",$D$5:$D$71,"&lt;&gt;"&amp;"NL",$D$5:$D$71,"&lt;&gt;"&amp;"HORS LIGUE",U$5:U$71,"&lt;"&amp;U187)+1),Paramètres!$B$3:$C$56,2,FALSE)*Paramètres!$N$11))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LIGUE")),"",COUNTIFS($D$5:$D$71,"&lt;&gt;"&amp;"",$D$5:$D$71,"&lt;&gt;"&amp;"NL",$D$5:$D$71,"&lt;&gt;"&amp;"HORS LIGUE",W$5:W$71,"&lt;"&amp;W187)+1),Paramètres!$B$3:$C$56,2,FALSE)*Paramètres!$N$12))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LIGUE")),"",COUNTIFS($D$5:$D$71,"&lt;&gt;"&amp;"",$D$5:$D$71,"&lt;&gt;"&amp;"NL",$D$5:$D$71,"&lt;&gt;"&amp;"HORS LIGUE",Y$5:Y$71,"&lt;"&amp;Y187)+1),Paramètres!$B$3:$C$56,2,FALSE)*Paramètres!$N$13))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LIGUE")),"",COUNTIFS($D$5:$D$71,"&lt;&gt;"&amp;"",$D$5:$D$71,"&lt;&gt;"&amp;"NL",$D$5:$D$71,"&lt;&gt;"&amp;"HORS LIGUE",AA$5:AA$71,"&lt;"&amp;AA187)+1),Paramètres!$B$3:$C$56,2,FALSE)*Paramètres!$N$14))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LIGUE")),"",COUNTIFS($D$5:$D$71,"&lt;&gt;"&amp;"",$D$5:$D$71,"&lt;&gt;"&amp;"NL",$D$5:$D$71,"&lt;&gt;"&amp;"HORS LIGUE",AC$5:AC$71,"&lt;"&amp;AC187)+1),Paramètres!$B$3:$C$56,2,FALSE)*Paramètres!$N$15))</f>
        <v>0</v>
      </c>
      <c r="AE187" s="110"/>
      <c r="AF187" s="110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LIGUE")),"",COUNTIFS($D$5:$D$71,"&lt;&gt;"&amp;"",$D$5:$D$71,"&lt;&gt;"&amp;"NL",$D$5:$D$71,"&lt;&gt;"&amp;"HORS LIGUE",AE$5:AE$71,"&lt;"&amp;AE187)+1),Paramètres!$B$3:$C$56,2,FALSE)*Paramètres!$N$16))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LIGUE")),"",COUNTIFS($D$5:$D$71,"&lt;&gt;"&amp;"",$D$5:$D$71,"&lt;&gt;"&amp;"NL",$D$5:$D$71,"&lt;&gt;"&amp;"HORS LIGUE",AG$5:AG$71,"&lt;"&amp;AG187)+1),Paramètres!$B$3:$C$56,2,FALSE)*Paramètres!$N$17))</f>
        <v>0</v>
      </c>
      <c r="AI187" s="40">
        <f t="shared" si="110"/>
        <v>0</v>
      </c>
      <c r="AJ187" s="3" t="str">
        <f t="shared" si="111"/>
        <v/>
      </c>
      <c r="AK187" s="5">
        <f t="shared" si="112"/>
        <v>0</v>
      </c>
      <c r="AL187" s="41">
        <f t="shared" si="114"/>
        <v>0</v>
      </c>
      <c r="AM187" s="33" t="str">
        <f t="shared" si="113"/>
        <v/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LIGUE")),"",COUNTIFS($D$5:$D$71,"&lt;&gt;"&amp;"",$D$5:$D$71,"&lt;&gt;"&amp;"NL",$D$5:$D$71,"&lt;&gt;"&amp;"HORS LIGUE",E$5:E$71,"&lt;"&amp;E188)+1),Paramètres!$B$3:$C$56,2,FALSE)*Paramètres!$N$3))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LIGUE")),"",COUNTIFS($D$5:$D$71,"&lt;&gt;"&amp;"",$D$5:$D$71,"&lt;&gt;"&amp;"NL",$D$5:$D$71,"&lt;&gt;"&amp;"HORS LIGUE",G$5:G$71,"&lt;"&amp;G188)+1),Paramètres!$B$3:$C$56,2,FALSE)*Paramètres!$N$4))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LIGUE")),"",COUNTIFS($D$5:$D$71,"&lt;&gt;"&amp;"",$D$5:$D$71,"&lt;&gt;"&amp;"NL",$D$5:$D$71,"&lt;&gt;"&amp;"HORS LIGUE",I$5:I$71,"&lt;"&amp;I188)+1),Paramètres!$B$3:$C$56,2,FALSE)*Paramètres!$N$5))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LIGUE")),"",COUNTIFS($D$5:$D$71,"&lt;&gt;"&amp;"",$D$5:$D$71,"&lt;&gt;"&amp;"NL",$D$5:$D$71,"&lt;&gt;"&amp;"HORS LIGUE",K$5:K$71,"&lt;"&amp;K188)+1),Paramètres!$B$3:$C$56,2,FALSE)*Paramètres!$N$6))</f>
        <v>0</v>
      </c>
      <c r="M188" s="89"/>
      <c r="N188" s="88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LIGUE")),"",COUNTIFS($D$5:$D$71,"&lt;&gt;"&amp;"",$D$5:$D$71,"&lt;&gt;"&amp;"NL",$D$5:$D$71,"&lt;&gt;"&amp;"HORS LIGUE",M$5:M$71,"&lt;"&amp;M188)+1),Paramètres!$B$3:$C$56,2,FALSE)*Paramètres!$N$7))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LIGUE")),"",COUNTIFS($D$5:$D$71,"&lt;&gt;"&amp;"",$D$5:$D$71,"&lt;&gt;"&amp;"NL",$D$5:$D$71,"&lt;&gt;"&amp;"HORS LIGUE",O$5:O$71,"&lt;"&amp;O188)+1),Paramètres!$B$3:$C$56,2,FALSE)*Paramètres!$N$8))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LIGUE")),"",COUNTIFS($D$5:$D$71,"&lt;&gt;"&amp;"",$D$5:$D$71,"&lt;&gt;"&amp;"NL",$D$5:$D$71,"&lt;&gt;"&amp;"HORS LIGUE",Q$5:Q$71,"&lt;"&amp;Q188)+1),Paramètres!$B$3:$C$56,2,FALSE)*Paramètres!$N$9))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LIGUE")),"",COUNTIFS($D$5:$D$71,"&lt;&gt;"&amp;"",$D$5:$D$71,"&lt;&gt;"&amp;"NL",$D$5:$D$71,"&lt;&gt;"&amp;"HORS LIGUE",S$5:S$71,"&lt;"&amp;S188)+1),Paramètres!$B$3:$C$56,2,FALSE)*Paramètres!$N$10))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LIGUE")),"",COUNTIFS($D$5:$D$71,"&lt;&gt;"&amp;"",$D$5:$D$71,"&lt;&gt;"&amp;"NL",$D$5:$D$71,"&lt;&gt;"&amp;"HORS LIGUE",U$5:U$71,"&lt;"&amp;U188)+1),Paramètres!$B$3:$C$56,2,FALSE)*Paramètres!$N$11))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LIGUE")),"",COUNTIFS($D$5:$D$71,"&lt;&gt;"&amp;"",$D$5:$D$71,"&lt;&gt;"&amp;"NL",$D$5:$D$71,"&lt;&gt;"&amp;"HORS LIGUE",W$5:W$71,"&lt;"&amp;W188)+1),Paramètres!$B$3:$C$56,2,FALSE)*Paramètres!$N$12))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LIGUE")),"",COUNTIFS($D$5:$D$71,"&lt;&gt;"&amp;"",$D$5:$D$71,"&lt;&gt;"&amp;"NL",$D$5:$D$71,"&lt;&gt;"&amp;"HORS LIGUE",Y$5:Y$71,"&lt;"&amp;Y188)+1),Paramètres!$B$3:$C$56,2,FALSE)*Paramètres!$N$13))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LIGUE")),"",COUNTIFS($D$5:$D$71,"&lt;&gt;"&amp;"",$D$5:$D$71,"&lt;&gt;"&amp;"NL",$D$5:$D$71,"&lt;&gt;"&amp;"HORS LIGUE",AA$5:AA$71,"&lt;"&amp;AA188)+1),Paramètres!$B$3:$C$56,2,FALSE)*Paramètres!$N$14))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LIGUE")),"",COUNTIFS($D$5:$D$71,"&lt;&gt;"&amp;"",$D$5:$D$71,"&lt;&gt;"&amp;"NL",$D$5:$D$71,"&lt;&gt;"&amp;"HORS LIGUE",AC$5:AC$71,"&lt;"&amp;AC188)+1),Paramètres!$B$3:$C$56,2,FALSE)*Paramètres!$N$15))</f>
        <v>0</v>
      </c>
      <c r="AE188" s="110"/>
      <c r="AF188" s="110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LIGUE")),"",COUNTIFS($D$5:$D$71,"&lt;&gt;"&amp;"",$D$5:$D$71,"&lt;&gt;"&amp;"NL",$D$5:$D$71,"&lt;&gt;"&amp;"HORS LIGUE",AE$5:AE$71,"&lt;"&amp;AE188)+1),Paramètres!$B$3:$C$56,2,FALSE)*Paramètres!$N$16))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LIGUE")),"",COUNTIFS($D$5:$D$71,"&lt;&gt;"&amp;"",$D$5:$D$71,"&lt;&gt;"&amp;"NL",$D$5:$D$71,"&lt;&gt;"&amp;"HORS LIGUE",AG$5:AG$71,"&lt;"&amp;AG188)+1),Paramètres!$B$3:$C$56,2,FALSE)*Paramètres!$N$17))</f>
        <v>0</v>
      </c>
      <c r="AI188" s="40">
        <f t="shared" si="110"/>
        <v>0</v>
      </c>
      <c r="AJ188" s="3" t="str">
        <f t="shared" si="111"/>
        <v/>
      </c>
      <c r="AK188" s="5">
        <f t="shared" si="112"/>
        <v>0</v>
      </c>
      <c r="AL188" s="41">
        <f t="shared" si="114"/>
        <v>0</v>
      </c>
      <c r="AM188" s="33" t="str">
        <f t="shared" si="113"/>
        <v/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LIGUE")),"",COUNTIFS($D$5:$D$71,"&lt;&gt;"&amp;"",$D$5:$D$71,"&lt;&gt;"&amp;"NL",$D$5:$D$71,"&lt;&gt;"&amp;"HORS LIGUE",E$5:E$71,"&lt;"&amp;E189)+1),Paramètres!$B$3:$C$56,2,FALSE)*Paramètres!$N$3))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LIGUE")),"",COUNTIFS($D$5:$D$71,"&lt;&gt;"&amp;"",$D$5:$D$71,"&lt;&gt;"&amp;"NL",$D$5:$D$71,"&lt;&gt;"&amp;"HORS LIGUE",G$5:G$71,"&lt;"&amp;G189)+1),Paramètres!$B$3:$C$56,2,FALSE)*Paramètres!$N$4))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LIGUE")),"",COUNTIFS($D$5:$D$71,"&lt;&gt;"&amp;"",$D$5:$D$71,"&lt;&gt;"&amp;"NL",$D$5:$D$71,"&lt;&gt;"&amp;"HORS LIGUE",I$5:I$71,"&lt;"&amp;I189)+1),Paramètres!$B$3:$C$56,2,FALSE)*Paramètres!$N$5))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LIGUE")),"",COUNTIFS($D$5:$D$71,"&lt;&gt;"&amp;"",$D$5:$D$71,"&lt;&gt;"&amp;"NL",$D$5:$D$71,"&lt;&gt;"&amp;"HORS LIGUE",K$5:K$71,"&lt;"&amp;K189)+1),Paramètres!$B$3:$C$56,2,FALSE)*Paramètres!$N$6))</f>
        <v>0</v>
      </c>
      <c r="M189" s="89"/>
      <c r="N189" s="88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LIGUE")),"",COUNTIFS($D$5:$D$71,"&lt;&gt;"&amp;"",$D$5:$D$71,"&lt;&gt;"&amp;"NL",$D$5:$D$71,"&lt;&gt;"&amp;"HORS LIGUE",M$5:M$71,"&lt;"&amp;M189)+1),Paramètres!$B$3:$C$56,2,FALSE)*Paramètres!$N$7))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LIGUE")),"",COUNTIFS($D$5:$D$71,"&lt;&gt;"&amp;"",$D$5:$D$71,"&lt;&gt;"&amp;"NL",$D$5:$D$71,"&lt;&gt;"&amp;"HORS LIGUE",O$5:O$71,"&lt;"&amp;O189)+1),Paramètres!$B$3:$C$56,2,FALSE)*Paramètres!$N$8))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LIGUE")),"",COUNTIFS($D$5:$D$71,"&lt;&gt;"&amp;"",$D$5:$D$71,"&lt;&gt;"&amp;"NL",$D$5:$D$71,"&lt;&gt;"&amp;"HORS LIGUE",Q$5:Q$71,"&lt;"&amp;Q189)+1),Paramètres!$B$3:$C$56,2,FALSE)*Paramètres!$N$9))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LIGUE")),"",COUNTIFS($D$5:$D$71,"&lt;&gt;"&amp;"",$D$5:$D$71,"&lt;&gt;"&amp;"NL",$D$5:$D$71,"&lt;&gt;"&amp;"HORS LIGUE",S$5:S$71,"&lt;"&amp;S189)+1),Paramètres!$B$3:$C$56,2,FALSE)*Paramètres!$N$10))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LIGUE")),"",COUNTIFS($D$5:$D$71,"&lt;&gt;"&amp;"",$D$5:$D$71,"&lt;&gt;"&amp;"NL",$D$5:$D$71,"&lt;&gt;"&amp;"HORS LIGUE",U$5:U$71,"&lt;"&amp;U189)+1),Paramètres!$B$3:$C$56,2,FALSE)*Paramètres!$N$11))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LIGUE")),"",COUNTIFS($D$5:$D$71,"&lt;&gt;"&amp;"",$D$5:$D$71,"&lt;&gt;"&amp;"NL",$D$5:$D$71,"&lt;&gt;"&amp;"HORS LIGUE",W$5:W$71,"&lt;"&amp;W189)+1),Paramètres!$B$3:$C$56,2,FALSE)*Paramètres!$N$12))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LIGUE")),"",COUNTIFS($D$5:$D$71,"&lt;&gt;"&amp;"",$D$5:$D$71,"&lt;&gt;"&amp;"NL",$D$5:$D$71,"&lt;&gt;"&amp;"HORS LIGUE",Y$5:Y$71,"&lt;"&amp;Y189)+1),Paramètres!$B$3:$C$56,2,FALSE)*Paramètres!$N$13))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LIGUE")),"",COUNTIFS($D$5:$D$71,"&lt;&gt;"&amp;"",$D$5:$D$71,"&lt;&gt;"&amp;"NL",$D$5:$D$71,"&lt;&gt;"&amp;"HORS LIGUE",AA$5:AA$71,"&lt;"&amp;AA189)+1),Paramètres!$B$3:$C$56,2,FALSE)*Paramètres!$N$14))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LIGUE")),"",COUNTIFS($D$5:$D$71,"&lt;&gt;"&amp;"",$D$5:$D$71,"&lt;&gt;"&amp;"NL",$D$5:$D$71,"&lt;&gt;"&amp;"HORS LIGUE",AC$5:AC$71,"&lt;"&amp;AC189)+1),Paramètres!$B$3:$C$56,2,FALSE)*Paramètres!$N$15))</f>
        <v>0</v>
      </c>
      <c r="AE189" s="110"/>
      <c r="AF189" s="110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LIGUE")),"",COUNTIFS($D$5:$D$71,"&lt;&gt;"&amp;"",$D$5:$D$71,"&lt;&gt;"&amp;"NL",$D$5:$D$71,"&lt;&gt;"&amp;"HORS LIGUE",AE$5:AE$71,"&lt;"&amp;AE189)+1),Paramètres!$B$3:$C$56,2,FALSE)*Paramètres!$N$16))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LIGUE")),"",COUNTIFS($D$5:$D$71,"&lt;&gt;"&amp;"",$D$5:$D$71,"&lt;&gt;"&amp;"NL",$D$5:$D$71,"&lt;&gt;"&amp;"HORS LIGUE",AG$5:AG$71,"&lt;"&amp;AG189)+1),Paramètres!$B$3:$C$56,2,FALSE)*Paramètres!$N$17))</f>
        <v>0</v>
      </c>
      <c r="AI189" s="40">
        <f t="shared" si="110"/>
        <v>0</v>
      </c>
      <c r="AJ189" s="3" t="str">
        <f t="shared" si="111"/>
        <v/>
      </c>
      <c r="AK189" s="5">
        <f t="shared" si="112"/>
        <v>0</v>
      </c>
      <c r="AL189" s="41">
        <f t="shared" si="114"/>
        <v>0</v>
      </c>
      <c r="AM189" s="33" t="str">
        <f t="shared" si="113"/>
        <v/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LIGUE")),"",COUNTIFS($D$5:$D$71,"&lt;&gt;"&amp;"",$D$5:$D$71,"&lt;&gt;"&amp;"NL",$D$5:$D$71,"&lt;&gt;"&amp;"HORS LIGUE",E$5:E$71,"&lt;"&amp;E190)+1),Paramètres!$B$3:$C$56,2,FALSE)*Paramètres!$N$3))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LIGUE")),"",COUNTIFS($D$5:$D$71,"&lt;&gt;"&amp;"",$D$5:$D$71,"&lt;&gt;"&amp;"NL",$D$5:$D$71,"&lt;&gt;"&amp;"HORS LIGUE",G$5:G$71,"&lt;"&amp;G190)+1),Paramètres!$B$3:$C$56,2,FALSE)*Paramètres!$N$4))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LIGUE")),"",COUNTIFS($D$5:$D$71,"&lt;&gt;"&amp;"",$D$5:$D$71,"&lt;&gt;"&amp;"NL",$D$5:$D$71,"&lt;&gt;"&amp;"HORS LIGUE",I$5:I$71,"&lt;"&amp;I190)+1),Paramètres!$B$3:$C$56,2,FALSE)*Paramètres!$N$5))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LIGUE")),"",COUNTIFS($D$5:$D$71,"&lt;&gt;"&amp;"",$D$5:$D$71,"&lt;&gt;"&amp;"NL",$D$5:$D$71,"&lt;&gt;"&amp;"HORS LIGUE",K$5:K$71,"&lt;"&amp;K190)+1),Paramètres!$B$3:$C$56,2,FALSE)*Paramètres!$N$6))</f>
        <v>0</v>
      </c>
      <c r="M190" s="89"/>
      <c r="N190" s="88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LIGUE")),"",COUNTIFS($D$5:$D$71,"&lt;&gt;"&amp;"",$D$5:$D$71,"&lt;&gt;"&amp;"NL",$D$5:$D$71,"&lt;&gt;"&amp;"HORS LIGUE",M$5:M$71,"&lt;"&amp;M190)+1),Paramètres!$B$3:$C$56,2,FALSE)*Paramètres!$N$7))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LIGUE")),"",COUNTIFS($D$5:$D$71,"&lt;&gt;"&amp;"",$D$5:$D$71,"&lt;&gt;"&amp;"NL",$D$5:$D$71,"&lt;&gt;"&amp;"HORS LIGUE",O$5:O$71,"&lt;"&amp;O190)+1),Paramètres!$B$3:$C$56,2,FALSE)*Paramètres!$N$8))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LIGUE")),"",COUNTIFS($D$5:$D$71,"&lt;&gt;"&amp;"",$D$5:$D$71,"&lt;&gt;"&amp;"NL",$D$5:$D$71,"&lt;&gt;"&amp;"HORS LIGUE",Q$5:Q$71,"&lt;"&amp;Q190)+1),Paramètres!$B$3:$C$56,2,FALSE)*Paramètres!$N$9))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LIGUE")),"",COUNTIFS($D$5:$D$71,"&lt;&gt;"&amp;"",$D$5:$D$71,"&lt;&gt;"&amp;"NL",$D$5:$D$71,"&lt;&gt;"&amp;"HORS LIGUE",S$5:S$71,"&lt;"&amp;S190)+1),Paramètres!$B$3:$C$56,2,FALSE)*Paramètres!$N$10))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LIGUE")),"",COUNTIFS($D$5:$D$71,"&lt;&gt;"&amp;"",$D$5:$D$71,"&lt;&gt;"&amp;"NL",$D$5:$D$71,"&lt;&gt;"&amp;"HORS LIGUE",U$5:U$71,"&lt;"&amp;U190)+1),Paramètres!$B$3:$C$56,2,FALSE)*Paramètres!$N$11))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LIGUE")),"",COUNTIFS($D$5:$D$71,"&lt;&gt;"&amp;"",$D$5:$D$71,"&lt;&gt;"&amp;"NL",$D$5:$D$71,"&lt;&gt;"&amp;"HORS LIGUE",W$5:W$71,"&lt;"&amp;W190)+1),Paramètres!$B$3:$C$56,2,FALSE)*Paramètres!$N$12))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LIGUE")),"",COUNTIFS($D$5:$D$71,"&lt;&gt;"&amp;"",$D$5:$D$71,"&lt;&gt;"&amp;"NL",$D$5:$D$71,"&lt;&gt;"&amp;"HORS LIGUE",Y$5:Y$71,"&lt;"&amp;Y190)+1),Paramètres!$B$3:$C$56,2,FALSE)*Paramètres!$N$13))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LIGUE")),"",COUNTIFS($D$5:$D$71,"&lt;&gt;"&amp;"",$D$5:$D$71,"&lt;&gt;"&amp;"NL",$D$5:$D$71,"&lt;&gt;"&amp;"HORS LIGUE",AA$5:AA$71,"&lt;"&amp;AA190)+1),Paramètres!$B$3:$C$56,2,FALSE)*Paramètres!$N$14))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LIGUE")),"",COUNTIFS($D$5:$D$71,"&lt;&gt;"&amp;"",$D$5:$D$71,"&lt;&gt;"&amp;"NL",$D$5:$D$71,"&lt;&gt;"&amp;"HORS LIGUE",AC$5:AC$71,"&lt;"&amp;AC190)+1),Paramètres!$B$3:$C$56,2,FALSE)*Paramètres!$N$15))</f>
        <v>0</v>
      </c>
      <c r="AE190" s="110"/>
      <c r="AF190" s="110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LIGUE")),"",COUNTIFS($D$5:$D$71,"&lt;&gt;"&amp;"",$D$5:$D$71,"&lt;&gt;"&amp;"NL",$D$5:$D$71,"&lt;&gt;"&amp;"HORS LIGUE",AE$5:AE$71,"&lt;"&amp;AE190)+1),Paramètres!$B$3:$C$56,2,FALSE)*Paramètres!$N$16))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LIGUE")),"",COUNTIFS($D$5:$D$71,"&lt;&gt;"&amp;"",$D$5:$D$71,"&lt;&gt;"&amp;"NL",$D$5:$D$71,"&lt;&gt;"&amp;"HORS LIGUE",AG$5:AG$71,"&lt;"&amp;AG190)+1),Paramètres!$B$3:$C$56,2,FALSE)*Paramètres!$N$17))</f>
        <v>0</v>
      </c>
      <c r="AI190" s="40">
        <f t="shared" si="110"/>
        <v>0</v>
      </c>
      <c r="AJ190" s="3" t="str">
        <f t="shared" si="111"/>
        <v/>
      </c>
      <c r="AK190" s="5">
        <f t="shared" si="112"/>
        <v>0</v>
      </c>
      <c r="AL190" s="41">
        <f t="shared" si="114"/>
        <v>0</v>
      </c>
      <c r="AM190" s="33" t="str">
        <f t="shared" si="113"/>
        <v/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LIGUE")),"",COUNTIFS($D$5:$D$71,"&lt;&gt;"&amp;"",$D$5:$D$71,"&lt;&gt;"&amp;"NL",$D$5:$D$71,"&lt;&gt;"&amp;"HORS LIGUE",E$5:E$71,"&lt;"&amp;E191)+1),Paramètres!$B$3:$C$56,2,FALSE)*Paramètres!$N$3))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LIGUE")),"",COUNTIFS($D$5:$D$71,"&lt;&gt;"&amp;"",$D$5:$D$71,"&lt;&gt;"&amp;"NL",$D$5:$D$71,"&lt;&gt;"&amp;"HORS LIGUE",G$5:G$71,"&lt;"&amp;G191)+1),Paramètres!$B$3:$C$56,2,FALSE)*Paramètres!$N$4))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LIGUE")),"",COUNTIFS($D$5:$D$71,"&lt;&gt;"&amp;"",$D$5:$D$71,"&lt;&gt;"&amp;"NL",$D$5:$D$71,"&lt;&gt;"&amp;"HORS LIGUE",I$5:I$71,"&lt;"&amp;I191)+1),Paramètres!$B$3:$C$56,2,FALSE)*Paramètres!$N$5))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LIGUE")),"",COUNTIFS($D$5:$D$71,"&lt;&gt;"&amp;"",$D$5:$D$71,"&lt;&gt;"&amp;"NL",$D$5:$D$71,"&lt;&gt;"&amp;"HORS LIGUE",K$5:K$71,"&lt;"&amp;K191)+1),Paramètres!$B$3:$C$56,2,FALSE)*Paramètres!$N$6))</f>
        <v>0</v>
      </c>
      <c r="M191" s="89"/>
      <c r="N191" s="88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LIGUE")),"",COUNTIFS($D$5:$D$71,"&lt;&gt;"&amp;"",$D$5:$D$71,"&lt;&gt;"&amp;"NL",$D$5:$D$71,"&lt;&gt;"&amp;"HORS LIGUE",M$5:M$71,"&lt;"&amp;M191)+1),Paramètres!$B$3:$C$56,2,FALSE)*Paramètres!$N$7))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LIGUE")),"",COUNTIFS($D$5:$D$71,"&lt;&gt;"&amp;"",$D$5:$D$71,"&lt;&gt;"&amp;"NL",$D$5:$D$71,"&lt;&gt;"&amp;"HORS LIGUE",O$5:O$71,"&lt;"&amp;O191)+1),Paramètres!$B$3:$C$56,2,FALSE)*Paramètres!$N$8))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LIGUE")),"",COUNTIFS($D$5:$D$71,"&lt;&gt;"&amp;"",$D$5:$D$71,"&lt;&gt;"&amp;"NL",$D$5:$D$71,"&lt;&gt;"&amp;"HORS LIGUE",Q$5:Q$71,"&lt;"&amp;Q191)+1),Paramètres!$B$3:$C$56,2,FALSE)*Paramètres!$N$9))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LIGUE")),"",COUNTIFS($D$5:$D$71,"&lt;&gt;"&amp;"",$D$5:$D$71,"&lt;&gt;"&amp;"NL",$D$5:$D$71,"&lt;&gt;"&amp;"HORS LIGUE",S$5:S$71,"&lt;"&amp;S191)+1),Paramètres!$B$3:$C$56,2,FALSE)*Paramètres!$N$10))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LIGUE")),"",COUNTIFS($D$5:$D$71,"&lt;&gt;"&amp;"",$D$5:$D$71,"&lt;&gt;"&amp;"NL",$D$5:$D$71,"&lt;&gt;"&amp;"HORS LIGUE",U$5:U$71,"&lt;"&amp;U191)+1),Paramètres!$B$3:$C$56,2,FALSE)*Paramètres!$N$11))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LIGUE")),"",COUNTIFS($D$5:$D$71,"&lt;&gt;"&amp;"",$D$5:$D$71,"&lt;&gt;"&amp;"NL",$D$5:$D$71,"&lt;&gt;"&amp;"HORS LIGUE",W$5:W$71,"&lt;"&amp;W191)+1),Paramètres!$B$3:$C$56,2,FALSE)*Paramètres!$N$12))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LIGUE")),"",COUNTIFS($D$5:$D$71,"&lt;&gt;"&amp;"",$D$5:$D$71,"&lt;&gt;"&amp;"NL",$D$5:$D$71,"&lt;&gt;"&amp;"HORS LIGUE",Y$5:Y$71,"&lt;"&amp;Y191)+1),Paramètres!$B$3:$C$56,2,FALSE)*Paramètres!$N$13))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LIGUE")),"",COUNTIFS($D$5:$D$71,"&lt;&gt;"&amp;"",$D$5:$D$71,"&lt;&gt;"&amp;"NL",$D$5:$D$71,"&lt;&gt;"&amp;"HORS LIGUE",AA$5:AA$71,"&lt;"&amp;AA191)+1),Paramètres!$B$3:$C$56,2,FALSE)*Paramètres!$N$14))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LIGUE")),"",COUNTIFS($D$5:$D$71,"&lt;&gt;"&amp;"",$D$5:$D$71,"&lt;&gt;"&amp;"NL",$D$5:$D$71,"&lt;&gt;"&amp;"HORS LIGUE",AC$5:AC$71,"&lt;"&amp;AC191)+1),Paramètres!$B$3:$C$56,2,FALSE)*Paramètres!$N$15))</f>
        <v>0</v>
      </c>
      <c r="AE191" s="110"/>
      <c r="AF191" s="110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LIGUE")),"",COUNTIFS($D$5:$D$71,"&lt;&gt;"&amp;"",$D$5:$D$71,"&lt;&gt;"&amp;"NL",$D$5:$D$71,"&lt;&gt;"&amp;"HORS LIGUE",AE$5:AE$71,"&lt;"&amp;AE191)+1),Paramètres!$B$3:$C$56,2,FALSE)*Paramètres!$N$16))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LIGUE")),"",COUNTIFS($D$5:$D$71,"&lt;&gt;"&amp;"",$D$5:$D$71,"&lt;&gt;"&amp;"NL",$D$5:$D$71,"&lt;&gt;"&amp;"HORS LIGUE",AG$5:AG$71,"&lt;"&amp;AG191)+1),Paramètres!$B$3:$C$56,2,FALSE)*Paramètres!$N$17))</f>
        <v>0</v>
      </c>
      <c r="AI191" s="40">
        <f t="shared" si="110"/>
        <v>0</v>
      </c>
      <c r="AJ191" s="3" t="str">
        <f t="shared" si="111"/>
        <v/>
      </c>
      <c r="AK191" s="5">
        <f t="shared" si="112"/>
        <v>0</v>
      </c>
      <c r="AL191" s="41">
        <f t="shared" si="114"/>
        <v>0</v>
      </c>
      <c r="AM191" s="33" t="str">
        <f t="shared" si="113"/>
        <v/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LIGUE")),"",COUNTIFS($D$5:$D$71,"&lt;&gt;"&amp;"",$D$5:$D$71,"&lt;&gt;"&amp;"NL",$D$5:$D$71,"&lt;&gt;"&amp;"HORS LIGUE",E$5:E$71,"&lt;"&amp;E192)+1),Paramètres!$B$3:$C$56,2,FALSE)*Paramètres!$N$3))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LIGUE")),"",COUNTIFS($D$5:$D$71,"&lt;&gt;"&amp;"",$D$5:$D$71,"&lt;&gt;"&amp;"NL",$D$5:$D$71,"&lt;&gt;"&amp;"HORS LIGUE",G$5:G$71,"&lt;"&amp;G192)+1),Paramètres!$B$3:$C$56,2,FALSE)*Paramètres!$N$4))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LIGUE")),"",COUNTIFS($D$5:$D$71,"&lt;&gt;"&amp;"",$D$5:$D$71,"&lt;&gt;"&amp;"NL",$D$5:$D$71,"&lt;&gt;"&amp;"HORS LIGUE",I$5:I$71,"&lt;"&amp;I192)+1),Paramètres!$B$3:$C$56,2,FALSE)*Paramètres!$N$5))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LIGUE")),"",COUNTIFS($D$5:$D$71,"&lt;&gt;"&amp;"",$D$5:$D$71,"&lt;&gt;"&amp;"NL",$D$5:$D$71,"&lt;&gt;"&amp;"HORS LIGUE",K$5:K$71,"&lt;"&amp;K192)+1),Paramètres!$B$3:$C$56,2,FALSE)*Paramètres!$N$6))</f>
        <v>0</v>
      </c>
      <c r="M192" s="89"/>
      <c r="N192" s="88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LIGUE")),"",COUNTIFS($D$5:$D$71,"&lt;&gt;"&amp;"",$D$5:$D$71,"&lt;&gt;"&amp;"NL",$D$5:$D$71,"&lt;&gt;"&amp;"HORS LIGUE",M$5:M$71,"&lt;"&amp;M192)+1),Paramètres!$B$3:$C$56,2,FALSE)*Paramètres!$N$7))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LIGUE")),"",COUNTIFS($D$5:$D$71,"&lt;&gt;"&amp;"",$D$5:$D$71,"&lt;&gt;"&amp;"NL",$D$5:$D$71,"&lt;&gt;"&amp;"HORS LIGUE",O$5:O$71,"&lt;"&amp;O192)+1),Paramètres!$B$3:$C$56,2,FALSE)*Paramètres!$N$8))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LIGUE")),"",COUNTIFS($D$5:$D$71,"&lt;&gt;"&amp;"",$D$5:$D$71,"&lt;&gt;"&amp;"NL",$D$5:$D$71,"&lt;&gt;"&amp;"HORS LIGUE",Q$5:Q$71,"&lt;"&amp;Q192)+1),Paramètres!$B$3:$C$56,2,FALSE)*Paramètres!$N$9))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LIGUE")),"",COUNTIFS($D$5:$D$71,"&lt;&gt;"&amp;"",$D$5:$D$71,"&lt;&gt;"&amp;"NL",$D$5:$D$71,"&lt;&gt;"&amp;"HORS LIGUE",S$5:S$71,"&lt;"&amp;S192)+1),Paramètres!$B$3:$C$56,2,FALSE)*Paramètres!$N$10))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LIGUE")),"",COUNTIFS($D$5:$D$71,"&lt;&gt;"&amp;"",$D$5:$D$71,"&lt;&gt;"&amp;"NL",$D$5:$D$71,"&lt;&gt;"&amp;"HORS LIGUE",U$5:U$71,"&lt;"&amp;U192)+1),Paramètres!$B$3:$C$56,2,FALSE)*Paramètres!$N$11))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LIGUE")),"",COUNTIFS($D$5:$D$71,"&lt;&gt;"&amp;"",$D$5:$D$71,"&lt;&gt;"&amp;"NL",$D$5:$D$71,"&lt;&gt;"&amp;"HORS LIGUE",W$5:W$71,"&lt;"&amp;W192)+1),Paramètres!$B$3:$C$56,2,FALSE)*Paramètres!$N$12))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LIGUE")),"",COUNTIFS($D$5:$D$71,"&lt;&gt;"&amp;"",$D$5:$D$71,"&lt;&gt;"&amp;"NL",$D$5:$D$71,"&lt;&gt;"&amp;"HORS LIGUE",Y$5:Y$71,"&lt;"&amp;Y192)+1),Paramètres!$B$3:$C$56,2,FALSE)*Paramètres!$N$13))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LIGUE")),"",COUNTIFS($D$5:$D$71,"&lt;&gt;"&amp;"",$D$5:$D$71,"&lt;&gt;"&amp;"NL",$D$5:$D$71,"&lt;&gt;"&amp;"HORS LIGUE",AA$5:AA$71,"&lt;"&amp;AA192)+1),Paramètres!$B$3:$C$56,2,FALSE)*Paramètres!$N$14))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LIGUE")),"",COUNTIFS($D$5:$D$71,"&lt;&gt;"&amp;"",$D$5:$D$71,"&lt;&gt;"&amp;"NL",$D$5:$D$71,"&lt;&gt;"&amp;"HORS LIGUE",AC$5:AC$71,"&lt;"&amp;AC192)+1),Paramètres!$B$3:$C$56,2,FALSE)*Paramètres!$N$15))</f>
        <v>0</v>
      </c>
      <c r="AE192" s="110"/>
      <c r="AF192" s="110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LIGUE")),"",COUNTIFS($D$5:$D$71,"&lt;&gt;"&amp;"",$D$5:$D$71,"&lt;&gt;"&amp;"NL",$D$5:$D$71,"&lt;&gt;"&amp;"HORS LIGUE",AE$5:AE$71,"&lt;"&amp;AE192)+1),Paramètres!$B$3:$C$56,2,FALSE)*Paramètres!$N$16))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LIGUE")),"",COUNTIFS($D$5:$D$71,"&lt;&gt;"&amp;"",$D$5:$D$71,"&lt;&gt;"&amp;"NL",$D$5:$D$71,"&lt;&gt;"&amp;"HORS LIGUE",AG$5:AG$71,"&lt;"&amp;AG192)+1),Paramètres!$B$3:$C$56,2,FALSE)*Paramètres!$N$17))</f>
        <v>0</v>
      </c>
      <c r="AI192" s="40">
        <f t="shared" si="110"/>
        <v>0</v>
      </c>
      <c r="AJ192" s="3" t="str">
        <f t="shared" si="111"/>
        <v/>
      </c>
      <c r="AK192" s="5">
        <f t="shared" si="112"/>
        <v>0</v>
      </c>
      <c r="AL192" s="41">
        <f t="shared" si="114"/>
        <v>0</v>
      </c>
      <c r="AM192" s="33" t="str">
        <f t="shared" si="113"/>
        <v/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LIGUE")),"",COUNTIFS($D$5:$D$71,"&lt;&gt;"&amp;"",$D$5:$D$71,"&lt;&gt;"&amp;"NL",$D$5:$D$71,"&lt;&gt;"&amp;"HORS LIGUE",E$5:E$71,"&lt;"&amp;E193)+1),Paramètres!$B$3:$C$56,2,FALSE)*Paramètres!$N$3))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LIGUE")),"",COUNTIFS($D$5:$D$71,"&lt;&gt;"&amp;"",$D$5:$D$71,"&lt;&gt;"&amp;"NL",$D$5:$D$71,"&lt;&gt;"&amp;"HORS LIGUE",G$5:G$71,"&lt;"&amp;G193)+1),Paramètres!$B$3:$C$56,2,FALSE)*Paramètres!$N$4))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LIGUE")),"",COUNTIFS($D$5:$D$71,"&lt;&gt;"&amp;"",$D$5:$D$71,"&lt;&gt;"&amp;"NL",$D$5:$D$71,"&lt;&gt;"&amp;"HORS LIGUE",I$5:I$71,"&lt;"&amp;I193)+1),Paramètres!$B$3:$C$56,2,FALSE)*Paramètres!$N$5))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LIGUE")),"",COUNTIFS($D$5:$D$71,"&lt;&gt;"&amp;"",$D$5:$D$71,"&lt;&gt;"&amp;"NL",$D$5:$D$71,"&lt;&gt;"&amp;"HORS LIGUE",K$5:K$71,"&lt;"&amp;K193)+1),Paramètres!$B$3:$C$56,2,FALSE)*Paramètres!$N$6))</f>
        <v>0</v>
      </c>
      <c r="M193" s="89"/>
      <c r="N193" s="88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LIGUE")),"",COUNTIFS($D$5:$D$71,"&lt;&gt;"&amp;"",$D$5:$D$71,"&lt;&gt;"&amp;"NL",$D$5:$D$71,"&lt;&gt;"&amp;"HORS LIGUE",M$5:M$71,"&lt;"&amp;M193)+1),Paramètres!$B$3:$C$56,2,FALSE)*Paramètres!$N$7))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LIGUE")),"",COUNTIFS($D$5:$D$71,"&lt;&gt;"&amp;"",$D$5:$D$71,"&lt;&gt;"&amp;"NL",$D$5:$D$71,"&lt;&gt;"&amp;"HORS LIGUE",O$5:O$71,"&lt;"&amp;O193)+1),Paramètres!$B$3:$C$56,2,FALSE)*Paramètres!$N$8))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LIGUE")),"",COUNTIFS($D$5:$D$71,"&lt;&gt;"&amp;"",$D$5:$D$71,"&lt;&gt;"&amp;"NL",$D$5:$D$71,"&lt;&gt;"&amp;"HORS LIGUE",Q$5:Q$71,"&lt;"&amp;Q193)+1),Paramètres!$B$3:$C$56,2,FALSE)*Paramètres!$N$9))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LIGUE")),"",COUNTIFS($D$5:$D$71,"&lt;&gt;"&amp;"",$D$5:$D$71,"&lt;&gt;"&amp;"NL",$D$5:$D$71,"&lt;&gt;"&amp;"HORS LIGUE",S$5:S$71,"&lt;"&amp;S193)+1),Paramètres!$B$3:$C$56,2,FALSE)*Paramètres!$N$10))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LIGUE")),"",COUNTIFS($D$5:$D$71,"&lt;&gt;"&amp;"",$D$5:$D$71,"&lt;&gt;"&amp;"NL",$D$5:$D$71,"&lt;&gt;"&amp;"HORS LIGUE",U$5:U$71,"&lt;"&amp;U193)+1),Paramètres!$B$3:$C$56,2,FALSE)*Paramètres!$N$11))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LIGUE")),"",COUNTIFS($D$5:$D$71,"&lt;&gt;"&amp;"",$D$5:$D$71,"&lt;&gt;"&amp;"NL",$D$5:$D$71,"&lt;&gt;"&amp;"HORS LIGUE",W$5:W$71,"&lt;"&amp;W193)+1),Paramètres!$B$3:$C$56,2,FALSE)*Paramètres!$N$12))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LIGUE")),"",COUNTIFS($D$5:$D$71,"&lt;&gt;"&amp;"",$D$5:$D$71,"&lt;&gt;"&amp;"NL",$D$5:$D$71,"&lt;&gt;"&amp;"HORS LIGUE",Y$5:Y$71,"&lt;"&amp;Y193)+1),Paramètres!$B$3:$C$56,2,FALSE)*Paramètres!$N$13))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LIGUE")),"",COUNTIFS($D$5:$D$71,"&lt;&gt;"&amp;"",$D$5:$D$71,"&lt;&gt;"&amp;"NL",$D$5:$D$71,"&lt;&gt;"&amp;"HORS LIGUE",AA$5:AA$71,"&lt;"&amp;AA193)+1),Paramètres!$B$3:$C$56,2,FALSE)*Paramètres!$N$14))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LIGUE")),"",COUNTIFS($D$5:$D$71,"&lt;&gt;"&amp;"",$D$5:$D$71,"&lt;&gt;"&amp;"NL",$D$5:$D$71,"&lt;&gt;"&amp;"HORS LIGUE",AC$5:AC$71,"&lt;"&amp;AC193)+1),Paramètres!$B$3:$C$56,2,FALSE)*Paramètres!$N$15))</f>
        <v>0</v>
      </c>
      <c r="AE193" s="110"/>
      <c r="AF193" s="110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LIGUE")),"",COUNTIFS($D$5:$D$71,"&lt;&gt;"&amp;"",$D$5:$D$71,"&lt;&gt;"&amp;"NL",$D$5:$D$71,"&lt;&gt;"&amp;"HORS LIGUE",AE$5:AE$71,"&lt;"&amp;AE193)+1),Paramètres!$B$3:$C$56,2,FALSE)*Paramètres!$N$16))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LIGUE")),"",COUNTIFS($D$5:$D$71,"&lt;&gt;"&amp;"",$D$5:$D$71,"&lt;&gt;"&amp;"NL",$D$5:$D$71,"&lt;&gt;"&amp;"HORS LIGUE",AG$5:AG$71,"&lt;"&amp;AG193)+1),Paramètres!$B$3:$C$56,2,FALSE)*Paramètres!$N$17))</f>
        <v>0</v>
      </c>
      <c r="AI193" s="40">
        <f t="shared" si="110"/>
        <v>0</v>
      </c>
      <c r="AJ193" s="3" t="str">
        <f t="shared" si="111"/>
        <v/>
      </c>
      <c r="AK193" s="5">
        <f t="shared" si="112"/>
        <v>0</v>
      </c>
      <c r="AL193" s="41">
        <f t="shared" si="114"/>
        <v>0</v>
      </c>
      <c r="AM193" s="33" t="str">
        <f t="shared" si="113"/>
        <v/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LIGUE")),"",COUNTIFS($D$5:$D$71,"&lt;&gt;"&amp;"",$D$5:$D$71,"&lt;&gt;"&amp;"NL",$D$5:$D$71,"&lt;&gt;"&amp;"HORS LIGUE",E$5:E$71,"&lt;"&amp;E194)+1),Paramètres!$B$3:$C$56,2,FALSE)*Paramètres!$N$3))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LIGUE")),"",COUNTIFS($D$5:$D$71,"&lt;&gt;"&amp;"",$D$5:$D$71,"&lt;&gt;"&amp;"NL",$D$5:$D$71,"&lt;&gt;"&amp;"HORS LIGUE",G$5:G$71,"&lt;"&amp;G194)+1),Paramètres!$B$3:$C$56,2,FALSE)*Paramètres!$N$4))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LIGUE")),"",COUNTIFS($D$5:$D$71,"&lt;&gt;"&amp;"",$D$5:$D$71,"&lt;&gt;"&amp;"NL",$D$5:$D$71,"&lt;&gt;"&amp;"HORS LIGUE",I$5:I$71,"&lt;"&amp;I194)+1),Paramètres!$B$3:$C$56,2,FALSE)*Paramètres!$N$5))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LIGUE")),"",COUNTIFS($D$5:$D$71,"&lt;&gt;"&amp;"",$D$5:$D$71,"&lt;&gt;"&amp;"NL",$D$5:$D$71,"&lt;&gt;"&amp;"HORS LIGUE",K$5:K$71,"&lt;"&amp;K194)+1),Paramètres!$B$3:$C$56,2,FALSE)*Paramètres!$N$6))</f>
        <v>0</v>
      </c>
      <c r="M194" s="89"/>
      <c r="N194" s="88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LIGUE")),"",COUNTIFS($D$5:$D$71,"&lt;&gt;"&amp;"",$D$5:$D$71,"&lt;&gt;"&amp;"NL",$D$5:$D$71,"&lt;&gt;"&amp;"HORS LIGUE",M$5:M$71,"&lt;"&amp;M194)+1),Paramètres!$B$3:$C$56,2,FALSE)*Paramètres!$N$7))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LIGUE")),"",COUNTIFS($D$5:$D$71,"&lt;&gt;"&amp;"",$D$5:$D$71,"&lt;&gt;"&amp;"NL",$D$5:$D$71,"&lt;&gt;"&amp;"HORS LIGUE",O$5:O$71,"&lt;"&amp;O194)+1),Paramètres!$B$3:$C$56,2,FALSE)*Paramètres!$N$8))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LIGUE")),"",COUNTIFS($D$5:$D$71,"&lt;&gt;"&amp;"",$D$5:$D$71,"&lt;&gt;"&amp;"NL",$D$5:$D$71,"&lt;&gt;"&amp;"HORS LIGUE",Q$5:Q$71,"&lt;"&amp;Q194)+1),Paramètres!$B$3:$C$56,2,FALSE)*Paramètres!$N$9))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LIGUE")),"",COUNTIFS($D$5:$D$71,"&lt;&gt;"&amp;"",$D$5:$D$71,"&lt;&gt;"&amp;"NL",$D$5:$D$71,"&lt;&gt;"&amp;"HORS LIGUE",S$5:S$71,"&lt;"&amp;S194)+1),Paramètres!$B$3:$C$56,2,FALSE)*Paramètres!$N$10))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LIGUE")),"",COUNTIFS($D$5:$D$71,"&lt;&gt;"&amp;"",$D$5:$D$71,"&lt;&gt;"&amp;"NL",$D$5:$D$71,"&lt;&gt;"&amp;"HORS LIGUE",U$5:U$71,"&lt;"&amp;U194)+1),Paramètres!$B$3:$C$56,2,FALSE)*Paramètres!$N$11))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LIGUE")),"",COUNTIFS($D$5:$D$71,"&lt;&gt;"&amp;"",$D$5:$D$71,"&lt;&gt;"&amp;"NL",$D$5:$D$71,"&lt;&gt;"&amp;"HORS LIGUE",W$5:W$71,"&lt;"&amp;W194)+1),Paramètres!$B$3:$C$56,2,FALSE)*Paramètres!$N$12))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LIGUE")),"",COUNTIFS($D$5:$D$71,"&lt;&gt;"&amp;"",$D$5:$D$71,"&lt;&gt;"&amp;"NL",$D$5:$D$71,"&lt;&gt;"&amp;"HORS LIGUE",Y$5:Y$71,"&lt;"&amp;Y194)+1),Paramètres!$B$3:$C$56,2,FALSE)*Paramètres!$N$13))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LIGUE")),"",COUNTIFS($D$5:$D$71,"&lt;&gt;"&amp;"",$D$5:$D$71,"&lt;&gt;"&amp;"NL",$D$5:$D$71,"&lt;&gt;"&amp;"HORS LIGUE",AA$5:AA$71,"&lt;"&amp;AA194)+1),Paramètres!$B$3:$C$56,2,FALSE)*Paramètres!$N$14))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LIGUE")),"",COUNTIFS($D$5:$D$71,"&lt;&gt;"&amp;"",$D$5:$D$71,"&lt;&gt;"&amp;"NL",$D$5:$D$71,"&lt;&gt;"&amp;"HORS LIGUE",AC$5:AC$71,"&lt;"&amp;AC194)+1),Paramètres!$B$3:$C$56,2,FALSE)*Paramètres!$N$15))</f>
        <v>0</v>
      </c>
      <c r="AE194" s="110"/>
      <c r="AF194" s="110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LIGUE")),"",COUNTIFS($D$5:$D$71,"&lt;&gt;"&amp;"",$D$5:$D$71,"&lt;&gt;"&amp;"NL",$D$5:$D$71,"&lt;&gt;"&amp;"HORS LIGUE",AE$5:AE$71,"&lt;"&amp;AE194)+1),Paramètres!$B$3:$C$56,2,FALSE)*Paramètres!$N$16))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LIGUE")),"",COUNTIFS($D$5:$D$71,"&lt;&gt;"&amp;"",$D$5:$D$71,"&lt;&gt;"&amp;"NL",$D$5:$D$71,"&lt;&gt;"&amp;"HORS LIGUE",AG$5:AG$71,"&lt;"&amp;AG194)+1),Paramètres!$B$3:$C$56,2,FALSE)*Paramètres!$N$17))</f>
        <v>0</v>
      </c>
      <c r="AI194" s="40">
        <f t="shared" si="110"/>
        <v>0</v>
      </c>
      <c r="AJ194" s="3" t="str">
        <f t="shared" si="111"/>
        <v/>
      </c>
      <c r="AK194" s="5">
        <f t="shared" si="112"/>
        <v>0</v>
      </c>
      <c r="AL194" s="41">
        <f t="shared" si="114"/>
        <v>0</v>
      </c>
      <c r="AM194" s="33" t="str">
        <f t="shared" si="113"/>
        <v/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LIGUE")),"",COUNTIFS($D$5:$D$71,"&lt;&gt;"&amp;"",$D$5:$D$71,"&lt;&gt;"&amp;"NL",$D$5:$D$71,"&lt;&gt;"&amp;"HORS LIGUE",E$5:E$71,"&lt;"&amp;E195)+1),Paramètres!$B$3:$C$56,2,FALSE)*Paramètres!$N$3))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LIGUE")),"",COUNTIFS($D$5:$D$71,"&lt;&gt;"&amp;"",$D$5:$D$71,"&lt;&gt;"&amp;"NL",$D$5:$D$71,"&lt;&gt;"&amp;"HORS LIGUE",G$5:G$71,"&lt;"&amp;G195)+1),Paramètres!$B$3:$C$56,2,FALSE)*Paramètres!$N$4))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LIGUE")),"",COUNTIFS($D$5:$D$71,"&lt;&gt;"&amp;"",$D$5:$D$71,"&lt;&gt;"&amp;"NL",$D$5:$D$71,"&lt;&gt;"&amp;"HORS LIGUE",I$5:I$71,"&lt;"&amp;I195)+1),Paramètres!$B$3:$C$56,2,FALSE)*Paramètres!$N$5))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LIGUE")),"",COUNTIFS($D$5:$D$71,"&lt;&gt;"&amp;"",$D$5:$D$71,"&lt;&gt;"&amp;"NL",$D$5:$D$71,"&lt;&gt;"&amp;"HORS LIGUE",K$5:K$71,"&lt;"&amp;K195)+1),Paramètres!$B$3:$C$56,2,FALSE)*Paramètres!$N$6))</f>
        <v>0</v>
      </c>
      <c r="M195" s="89"/>
      <c r="N195" s="88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LIGUE")),"",COUNTIFS($D$5:$D$71,"&lt;&gt;"&amp;"",$D$5:$D$71,"&lt;&gt;"&amp;"NL",$D$5:$D$71,"&lt;&gt;"&amp;"HORS LIGUE",M$5:M$71,"&lt;"&amp;M195)+1),Paramètres!$B$3:$C$56,2,FALSE)*Paramètres!$N$7))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LIGUE")),"",COUNTIFS($D$5:$D$71,"&lt;&gt;"&amp;"",$D$5:$D$71,"&lt;&gt;"&amp;"NL",$D$5:$D$71,"&lt;&gt;"&amp;"HORS LIGUE",O$5:O$71,"&lt;"&amp;O195)+1),Paramètres!$B$3:$C$56,2,FALSE)*Paramètres!$N$8))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LIGUE")),"",COUNTIFS($D$5:$D$71,"&lt;&gt;"&amp;"",$D$5:$D$71,"&lt;&gt;"&amp;"NL",$D$5:$D$71,"&lt;&gt;"&amp;"HORS LIGUE",Q$5:Q$71,"&lt;"&amp;Q195)+1),Paramètres!$B$3:$C$56,2,FALSE)*Paramètres!$N$9))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LIGUE")),"",COUNTIFS($D$5:$D$71,"&lt;&gt;"&amp;"",$D$5:$D$71,"&lt;&gt;"&amp;"NL",$D$5:$D$71,"&lt;&gt;"&amp;"HORS LIGUE",S$5:S$71,"&lt;"&amp;S195)+1),Paramètres!$B$3:$C$56,2,FALSE)*Paramètres!$N$10))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LIGUE")),"",COUNTIFS($D$5:$D$71,"&lt;&gt;"&amp;"",$D$5:$D$71,"&lt;&gt;"&amp;"NL",$D$5:$D$71,"&lt;&gt;"&amp;"HORS LIGUE",U$5:U$71,"&lt;"&amp;U195)+1),Paramètres!$B$3:$C$56,2,FALSE)*Paramètres!$N$11))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LIGUE")),"",COUNTIFS($D$5:$D$71,"&lt;&gt;"&amp;"",$D$5:$D$71,"&lt;&gt;"&amp;"NL",$D$5:$D$71,"&lt;&gt;"&amp;"HORS LIGUE",W$5:W$71,"&lt;"&amp;W195)+1),Paramètres!$B$3:$C$56,2,FALSE)*Paramètres!$N$12))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LIGUE")),"",COUNTIFS($D$5:$D$71,"&lt;&gt;"&amp;"",$D$5:$D$71,"&lt;&gt;"&amp;"NL",$D$5:$D$71,"&lt;&gt;"&amp;"HORS LIGUE",Y$5:Y$71,"&lt;"&amp;Y195)+1),Paramètres!$B$3:$C$56,2,FALSE)*Paramètres!$N$13))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LIGUE")),"",COUNTIFS($D$5:$D$71,"&lt;&gt;"&amp;"",$D$5:$D$71,"&lt;&gt;"&amp;"NL",$D$5:$D$71,"&lt;&gt;"&amp;"HORS LIGUE",AA$5:AA$71,"&lt;"&amp;AA195)+1),Paramètres!$B$3:$C$56,2,FALSE)*Paramètres!$N$14))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LIGUE")),"",COUNTIFS($D$5:$D$71,"&lt;&gt;"&amp;"",$D$5:$D$71,"&lt;&gt;"&amp;"NL",$D$5:$D$71,"&lt;&gt;"&amp;"HORS LIGUE",AC$5:AC$71,"&lt;"&amp;AC195)+1),Paramètres!$B$3:$C$56,2,FALSE)*Paramètres!$N$15))</f>
        <v>0</v>
      </c>
      <c r="AE195" s="110"/>
      <c r="AF195" s="110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LIGUE")),"",COUNTIFS($D$5:$D$71,"&lt;&gt;"&amp;"",$D$5:$D$71,"&lt;&gt;"&amp;"NL",$D$5:$D$71,"&lt;&gt;"&amp;"HORS LIGUE",AE$5:AE$71,"&lt;"&amp;AE195)+1),Paramètres!$B$3:$C$56,2,FALSE)*Paramètres!$N$16))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LIGUE")),"",COUNTIFS($D$5:$D$71,"&lt;&gt;"&amp;"",$D$5:$D$71,"&lt;&gt;"&amp;"NL",$D$5:$D$71,"&lt;&gt;"&amp;"HORS LIGUE",AG$5:AG$71,"&lt;"&amp;AG195)+1),Paramètres!$B$3:$C$56,2,FALSE)*Paramètres!$N$17))</f>
        <v>0</v>
      </c>
      <c r="AI195" s="40">
        <f t="shared" si="110"/>
        <v>0</v>
      </c>
      <c r="AJ195" s="3" t="str">
        <f t="shared" si="111"/>
        <v/>
      </c>
      <c r="AK195" s="5">
        <f t="shared" si="112"/>
        <v>0</v>
      </c>
      <c r="AL195" s="41">
        <f t="shared" si="114"/>
        <v>0</v>
      </c>
      <c r="AM195" s="33" t="str">
        <f t="shared" si="113"/>
        <v/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LIGUE")),"",COUNTIFS($D$5:$D$71,"&lt;&gt;"&amp;"",$D$5:$D$71,"&lt;&gt;"&amp;"NL",$D$5:$D$71,"&lt;&gt;"&amp;"HORS LIGUE",E$5:E$71,"&lt;"&amp;E196)+1),Paramètres!$B$3:$C$56,2,FALSE)*Paramètres!$N$3))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LIGUE")),"",COUNTIFS($D$5:$D$71,"&lt;&gt;"&amp;"",$D$5:$D$71,"&lt;&gt;"&amp;"NL",$D$5:$D$71,"&lt;&gt;"&amp;"HORS LIGUE",G$5:G$71,"&lt;"&amp;G196)+1),Paramètres!$B$3:$C$56,2,FALSE)*Paramètres!$N$4))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LIGUE")),"",COUNTIFS($D$5:$D$71,"&lt;&gt;"&amp;"",$D$5:$D$71,"&lt;&gt;"&amp;"NL",$D$5:$D$71,"&lt;&gt;"&amp;"HORS LIGUE",I$5:I$71,"&lt;"&amp;I196)+1),Paramètres!$B$3:$C$56,2,FALSE)*Paramètres!$N$5))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LIGUE")),"",COUNTIFS($D$5:$D$71,"&lt;&gt;"&amp;"",$D$5:$D$71,"&lt;&gt;"&amp;"NL",$D$5:$D$71,"&lt;&gt;"&amp;"HORS LIGUE",K$5:K$71,"&lt;"&amp;K196)+1),Paramètres!$B$3:$C$56,2,FALSE)*Paramètres!$N$6))</f>
        <v>0</v>
      </c>
      <c r="M196" s="89"/>
      <c r="N196" s="88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LIGUE")),"",COUNTIFS($D$5:$D$71,"&lt;&gt;"&amp;"",$D$5:$D$71,"&lt;&gt;"&amp;"NL",$D$5:$D$71,"&lt;&gt;"&amp;"HORS LIGUE",M$5:M$71,"&lt;"&amp;M196)+1),Paramètres!$B$3:$C$56,2,FALSE)*Paramètres!$N$7))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LIGUE")),"",COUNTIFS($D$5:$D$71,"&lt;&gt;"&amp;"",$D$5:$D$71,"&lt;&gt;"&amp;"NL",$D$5:$D$71,"&lt;&gt;"&amp;"HORS LIGUE",O$5:O$71,"&lt;"&amp;O196)+1),Paramètres!$B$3:$C$56,2,FALSE)*Paramètres!$N$8))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LIGUE")),"",COUNTIFS($D$5:$D$71,"&lt;&gt;"&amp;"",$D$5:$D$71,"&lt;&gt;"&amp;"NL",$D$5:$D$71,"&lt;&gt;"&amp;"HORS LIGUE",Q$5:Q$71,"&lt;"&amp;Q196)+1),Paramètres!$B$3:$C$56,2,FALSE)*Paramètres!$N$9))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LIGUE")),"",COUNTIFS($D$5:$D$71,"&lt;&gt;"&amp;"",$D$5:$D$71,"&lt;&gt;"&amp;"NL",$D$5:$D$71,"&lt;&gt;"&amp;"HORS LIGUE",S$5:S$71,"&lt;"&amp;S196)+1),Paramètres!$B$3:$C$56,2,FALSE)*Paramètres!$N$10))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LIGUE")),"",COUNTIFS($D$5:$D$71,"&lt;&gt;"&amp;"",$D$5:$D$71,"&lt;&gt;"&amp;"NL",$D$5:$D$71,"&lt;&gt;"&amp;"HORS LIGUE",U$5:U$71,"&lt;"&amp;U196)+1),Paramètres!$B$3:$C$56,2,FALSE)*Paramètres!$N$11))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LIGUE")),"",COUNTIFS($D$5:$D$71,"&lt;&gt;"&amp;"",$D$5:$D$71,"&lt;&gt;"&amp;"NL",$D$5:$D$71,"&lt;&gt;"&amp;"HORS LIGUE",W$5:W$71,"&lt;"&amp;W196)+1),Paramètres!$B$3:$C$56,2,FALSE)*Paramètres!$N$12))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LIGUE")),"",COUNTIFS($D$5:$D$71,"&lt;&gt;"&amp;"",$D$5:$D$71,"&lt;&gt;"&amp;"NL",$D$5:$D$71,"&lt;&gt;"&amp;"HORS LIGUE",Y$5:Y$71,"&lt;"&amp;Y196)+1),Paramètres!$B$3:$C$56,2,FALSE)*Paramètres!$N$13))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LIGUE")),"",COUNTIFS($D$5:$D$71,"&lt;&gt;"&amp;"",$D$5:$D$71,"&lt;&gt;"&amp;"NL",$D$5:$D$71,"&lt;&gt;"&amp;"HORS LIGUE",AA$5:AA$71,"&lt;"&amp;AA196)+1),Paramètres!$B$3:$C$56,2,FALSE)*Paramètres!$N$14))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LIGUE")),"",COUNTIFS($D$5:$D$71,"&lt;&gt;"&amp;"",$D$5:$D$71,"&lt;&gt;"&amp;"NL",$D$5:$D$71,"&lt;&gt;"&amp;"HORS LIGUE",AC$5:AC$71,"&lt;"&amp;AC196)+1),Paramètres!$B$3:$C$56,2,FALSE)*Paramètres!$N$15))</f>
        <v>0</v>
      </c>
      <c r="AE196" s="110"/>
      <c r="AF196" s="110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LIGUE")),"",COUNTIFS($D$5:$D$71,"&lt;&gt;"&amp;"",$D$5:$D$71,"&lt;&gt;"&amp;"NL",$D$5:$D$71,"&lt;&gt;"&amp;"HORS LIGUE",AE$5:AE$71,"&lt;"&amp;AE196)+1),Paramètres!$B$3:$C$56,2,FALSE)*Paramètres!$N$16))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LIGUE")),"",COUNTIFS($D$5:$D$71,"&lt;&gt;"&amp;"",$D$5:$D$71,"&lt;&gt;"&amp;"NL",$D$5:$D$71,"&lt;&gt;"&amp;"HORS LIGUE",AG$5:AG$71,"&lt;"&amp;AG196)+1),Paramètres!$B$3:$C$56,2,FALSE)*Paramètres!$N$17))</f>
        <v>0</v>
      </c>
      <c r="AI196" s="40">
        <f t="shared" si="110"/>
        <v>0</v>
      </c>
      <c r="AJ196" s="3" t="str">
        <f t="shared" si="111"/>
        <v/>
      </c>
      <c r="AK196" s="5">
        <f t="shared" si="112"/>
        <v>0</v>
      </c>
      <c r="AL196" s="41">
        <f t="shared" si="114"/>
        <v>0</v>
      </c>
      <c r="AM196" s="33" t="str">
        <f t="shared" si="113"/>
        <v/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LIGUE")),"",COUNTIFS($D$5:$D$71,"&lt;&gt;"&amp;"",$D$5:$D$71,"&lt;&gt;"&amp;"NL",$D$5:$D$71,"&lt;&gt;"&amp;"HORS LIGUE",E$5:E$71,"&lt;"&amp;E197)+1),Paramètres!$B$3:$C$56,2,FALSE)*Paramètres!$N$3))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LIGUE")),"",COUNTIFS($D$5:$D$71,"&lt;&gt;"&amp;"",$D$5:$D$71,"&lt;&gt;"&amp;"NL",$D$5:$D$71,"&lt;&gt;"&amp;"HORS LIGUE",G$5:G$71,"&lt;"&amp;G197)+1),Paramètres!$B$3:$C$56,2,FALSE)*Paramètres!$N$4))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LIGUE")),"",COUNTIFS($D$5:$D$71,"&lt;&gt;"&amp;"",$D$5:$D$71,"&lt;&gt;"&amp;"NL",$D$5:$D$71,"&lt;&gt;"&amp;"HORS LIGUE",I$5:I$71,"&lt;"&amp;I197)+1),Paramètres!$B$3:$C$56,2,FALSE)*Paramètres!$N$5))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LIGUE")),"",COUNTIFS($D$5:$D$71,"&lt;&gt;"&amp;"",$D$5:$D$71,"&lt;&gt;"&amp;"NL",$D$5:$D$71,"&lt;&gt;"&amp;"HORS LIGUE",K$5:K$71,"&lt;"&amp;K197)+1),Paramètres!$B$3:$C$56,2,FALSE)*Paramètres!$N$6))</f>
        <v>0</v>
      </c>
      <c r="M197" s="89"/>
      <c r="N197" s="88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LIGUE")),"",COUNTIFS($D$5:$D$71,"&lt;&gt;"&amp;"",$D$5:$D$71,"&lt;&gt;"&amp;"NL",$D$5:$D$71,"&lt;&gt;"&amp;"HORS LIGUE",M$5:M$71,"&lt;"&amp;M197)+1),Paramètres!$B$3:$C$56,2,FALSE)*Paramètres!$N$7))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LIGUE")),"",COUNTIFS($D$5:$D$71,"&lt;&gt;"&amp;"",$D$5:$D$71,"&lt;&gt;"&amp;"NL",$D$5:$D$71,"&lt;&gt;"&amp;"HORS LIGUE",O$5:O$71,"&lt;"&amp;O197)+1),Paramètres!$B$3:$C$56,2,FALSE)*Paramètres!$N$8))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LIGUE")),"",COUNTIFS($D$5:$D$71,"&lt;&gt;"&amp;"",$D$5:$D$71,"&lt;&gt;"&amp;"NL",$D$5:$D$71,"&lt;&gt;"&amp;"HORS LIGUE",Q$5:Q$71,"&lt;"&amp;Q197)+1),Paramètres!$B$3:$C$56,2,FALSE)*Paramètres!$N$9))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LIGUE")),"",COUNTIFS($D$5:$D$71,"&lt;&gt;"&amp;"",$D$5:$D$71,"&lt;&gt;"&amp;"NL",$D$5:$D$71,"&lt;&gt;"&amp;"HORS LIGUE",S$5:S$71,"&lt;"&amp;S197)+1),Paramètres!$B$3:$C$56,2,FALSE)*Paramètres!$N$10))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LIGUE")),"",COUNTIFS($D$5:$D$71,"&lt;&gt;"&amp;"",$D$5:$D$71,"&lt;&gt;"&amp;"NL",$D$5:$D$71,"&lt;&gt;"&amp;"HORS LIGUE",U$5:U$71,"&lt;"&amp;U197)+1),Paramètres!$B$3:$C$56,2,FALSE)*Paramètres!$N$11))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LIGUE")),"",COUNTIFS($D$5:$D$71,"&lt;&gt;"&amp;"",$D$5:$D$71,"&lt;&gt;"&amp;"NL",$D$5:$D$71,"&lt;&gt;"&amp;"HORS LIGUE",W$5:W$71,"&lt;"&amp;W197)+1),Paramètres!$B$3:$C$56,2,FALSE)*Paramètres!$N$12))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LIGUE")),"",COUNTIFS($D$5:$D$71,"&lt;&gt;"&amp;"",$D$5:$D$71,"&lt;&gt;"&amp;"NL",$D$5:$D$71,"&lt;&gt;"&amp;"HORS LIGUE",Y$5:Y$71,"&lt;"&amp;Y197)+1),Paramètres!$B$3:$C$56,2,FALSE)*Paramètres!$N$13))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LIGUE")),"",COUNTIFS($D$5:$D$71,"&lt;&gt;"&amp;"",$D$5:$D$71,"&lt;&gt;"&amp;"NL",$D$5:$D$71,"&lt;&gt;"&amp;"HORS LIGUE",AA$5:AA$71,"&lt;"&amp;AA197)+1),Paramètres!$B$3:$C$56,2,FALSE)*Paramètres!$N$14))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LIGUE")),"",COUNTIFS($D$5:$D$71,"&lt;&gt;"&amp;"",$D$5:$D$71,"&lt;&gt;"&amp;"NL",$D$5:$D$71,"&lt;&gt;"&amp;"HORS LIGUE",AC$5:AC$71,"&lt;"&amp;AC197)+1),Paramètres!$B$3:$C$56,2,FALSE)*Paramètres!$N$15))</f>
        <v>0</v>
      </c>
      <c r="AE197" s="110"/>
      <c r="AF197" s="110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LIGUE")),"",COUNTIFS($D$5:$D$71,"&lt;&gt;"&amp;"",$D$5:$D$71,"&lt;&gt;"&amp;"NL",$D$5:$D$71,"&lt;&gt;"&amp;"HORS LIGUE",AE$5:AE$71,"&lt;"&amp;AE197)+1),Paramètres!$B$3:$C$56,2,FALSE)*Paramètres!$N$16))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LIGUE")),"",COUNTIFS($D$5:$D$71,"&lt;&gt;"&amp;"",$D$5:$D$71,"&lt;&gt;"&amp;"NL",$D$5:$D$71,"&lt;&gt;"&amp;"HORS LIGUE",AG$5:AG$71,"&lt;"&amp;AG197)+1),Paramètres!$B$3:$C$56,2,FALSE)*Paramètres!$N$17))</f>
        <v>0</v>
      </c>
      <c r="AI197" s="40">
        <f t="shared" ref="AI197:AI239" si="115">F197+H197+J197+L197+N197+P197+R197+T197+V197+X197+Z197+AB197+AD197+AF197+AH197</f>
        <v>0</v>
      </c>
      <c r="AJ197" s="3" t="str">
        <f t="shared" ref="AJ197:AJ239" si="116">IF(AI197&lt;&gt;0,RANK(AI197,$AI$5:$AI$71),"")</f>
        <v/>
      </c>
      <c r="AK197" s="5">
        <f t="shared" ref="AK197:AK239" si="117">COUNTA(E197,G197,I197,K197,M197,O197,Q197,S197,U197,W197,Y197,AA197,AC197,AE197,AG197)</f>
        <v>0</v>
      </c>
      <c r="AL197" s="41">
        <f t="shared" si="114"/>
        <v>0</v>
      </c>
      <c r="AM197" s="33" t="str">
        <f t="shared" ref="AM197:AM239" si="118">IF(AL197&lt;&gt;0,RANK(AL197,$AL$5:$AL$71),"")</f>
        <v/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LIGUE")),"",COUNTIFS($D$5:$D$71,"&lt;&gt;"&amp;"",$D$5:$D$71,"&lt;&gt;"&amp;"NL",$D$5:$D$71,"&lt;&gt;"&amp;"HORS LIGUE",E$5:E$71,"&lt;"&amp;E198)+1),Paramètres!$B$3:$C$56,2,FALSE)*Paramètres!$N$3))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LIGUE")),"",COUNTIFS($D$5:$D$71,"&lt;&gt;"&amp;"",$D$5:$D$71,"&lt;&gt;"&amp;"NL",$D$5:$D$71,"&lt;&gt;"&amp;"HORS LIGUE",G$5:G$71,"&lt;"&amp;G198)+1),Paramètres!$B$3:$C$56,2,FALSE)*Paramètres!$N$4))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LIGUE")),"",COUNTIFS($D$5:$D$71,"&lt;&gt;"&amp;"",$D$5:$D$71,"&lt;&gt;"&amp;"NL",$D$5:$D$71,"&lt;&gt;"&amp;"HORS LIGUE",I$5:I$71,"&lt;"&amp;I198)+1),Paramètres!$B$3:$C$56,2,FALSE)*Paramètres!$N$5))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LIGUE")),"",COUNTIFS($D$5:$D$71,"&lt;&gt;"&amp;"",$D$5:$D$71,"&lt;&gt;"&amp;"NL",$D$5:$D$71,"&lt;&gt;"&amp;"HORS LIGUE",K$5:K$71,"&lt;"&amp;K198)+1),Paramètres!$B$3:$C$56,2,FALSE)*Paramètres!$N$6))</f>
        <v>0</v>
      </c>
      <c r="M198" s="89"/>
      <c r="N198" s="88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LIGUE")),"",COUNTIFS($D$5:$D$71,"&lt;&gt;"&amp;"",$D$5:$D$71,"&lt;&gt;"&amp;"NL",$D$5:$D$71,"&lt;&gt;"&amp;"HORS LIGUE",M$5:M$71,"&lt;"&amp;M198)+1),Paramètres!$B$3:$C$56,2,FALSE)*Paramètres!$N$7))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LIGUE")),"",COUNTIFS($D$5:$D$71,"&lt;&gt;"&amp;"",$D$5:$D$71,"&lt;&gt;"&amp;"NL",$D$5:$D$71,"&lt;&gt;"&amp;"HORS LIGUE",O$5:O$71,"&lt;"&amp;O198)+1),Paramètres!$B$3:$C$56,2,FALSE)*Paramètres!$N$8))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LIGUE")),"",COUNTIFS($D$5:$D$71,"&lt;&gt;"&amp;"",$D$5:$D$71,"&lt;&gt;"&amp;"NL",$D$5:$D$71,"&lt;&gt;"&amp;"HORS LIGUE",Q$5:Q$71,"&lt;"&amp;Q198)+1),Paramètres!$B$3:$C$56,2,FALSE)*Paramètres!$N$9))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LIGUE")),"",COUNTIFS($D$5:$D$71,"&lt;&gt;"&amp;"",$D$5:$D$71,"&lt;&gt;"&amp;"NL",$D$5:$D$71,"&lt;&gt;"&amp;"HORS LIGUE",S$5:S$71,"&lt;"&amp;S198)+1),Paramètres!$B$3:$C$56,2,FALSE)*Paramètres!$N$10))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LIGUE")),"",COUNTIFS($D$5:$D$71,"&lt;&gt;"&amp;"",$D$5:$D$71,"&lt;&gt;"&amp;"NL",$D$5:$D$71,"&lt;&gt;"&amp;"HORS LIGUE",U$5:U$71,"&lt;"&amp;U198)+1),Paramètres!$B$3:$C$56,2,FALSE)*Paramètres!$N$11))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LIGUE")),"",COUNTIFS($D$5:$D$71,"&lt;&gt;"&amp;"",$D$5:$D$71,"&lt;&gt;"&amp;"NL",$D$5:$D$71,"&lt;&gt;"&amp;"HORS LIGUE",W$5:W$71,"&lt;"&amp;W198)+1),Paramètres!$B$3:$C$56,2,FALSE)*Paramètres!$N$12))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LIGUE")),"",COUNTIFS($D$5:$D$71,"&lt;&gt;"&amp;"",$D$5:$D$71,"&lt;&gt;"&amp;"NL",$D$5:$D$71,"&lt;&gt;"&amp;"HORS LIGUE",Y$5:Y$71,"&lt;"&amp;Y198)+1),Paramètres!$B$3:$C$56,2,FALSE)*Paramètres!$N$13))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LIGUE")),"",COUNTIFS($D$5:$D$71,"&lt;&gt;"&amp;"",$D$5:$D$71,"&lt;&gt;"&amp;"NL",$D$5:$D$71,"&lt;&gt;"&amp;"HORS LIGUE",AA$5:AA$71,"&lt;"&amp;AA198)+1),Paramètres!$B$3:$C$56,2,FALSE)*Paramètres!$N$14))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LIGUE")),"",COUNTIFS($D$5:$D$71,"&lt;&gt;"&amp;"",$D$5:$D$71,"&lt;&gt;"&amp;"NL",$D$5:$D$71,"&lt;&gt;"&amp;"HORS LIGUE",AC$5:AC$71,"&lt;"&amp;AC198)+1),Paramètres!$B$3:$C$56,2,FALSE)*Paramètres!$N$15))</f>
        <v>0</v>
      </c>
      <c r="AE198" s="110"/>
      <c r="AF198" s="110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LIGUE")),"",COUNTIFS($D$5:$D$71,"&lt;&gt;"&amp;"",$D$5:$D$71,"&lt;&gt;"&amp;"NL",$D$5:$D$71,"&lt;&gt;"&amp;"HORS LIGUE",AE$5:AE$71,"&lt;"&amp;AE198)+1),Paramètres!$B$3:$C$56,2,FALSE)*Paramètres!$N$16))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LIGUE")),"",COUNTIFS($D$5:$D$71,"&lt;&gt;"&amp;"",$D$5:$D$71,"&lt;&gt;"&amp;"NL",$D$5:$D$71,"&lt;&gt;"&amp;"HORS LIGUE",AG$5:AG$71,"&lt;"&amp;AG198)+1),Paramètres!$B$3:$C$56,2,FALSE)*Paramètres!$N$17))</f>
        <v>0</v>
      </c>
      <c r="AI198" s="40">
        <f t="shared" si="115"/>
        <v>0</v>
      </c>
      <c r="AJ198" s="3" t="str">
        <f t="shared" si="116"/>
        <v/>
      </c>
      <c r="AK198" s="5">
        <f t="shared" si="117"/>
        <v>0</v>
      </c>
      <c r="AL198" s="41">
        <f t="shared" si="114"/>
        <v>0</v>
      </c>
      <c r="AM198" s="33" t="str">
        <f t="shared" si="118"/>
        <v/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LIGUE")),"",COUNTIFS($D$5:$D$71,"&lt;&gt;"&amp;"",$D$5:$D$71,"&lt;&gt;"&amp;"NL",$D$5:$D$71,"&lt;&gt;"&amp;"HORS LIGUE",E$5:E$71,"&lt;"&amp;E199)+1),Paramètres!$B$3:$C$56,2,FALSE)*Paramètres!$N$3))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LIGUE")),"",COUNTIFS($D$5:$D$71,"&lt;&gt;"&amp;"",$D$5:$D$71,"&lt;&gt;"&amp;"NL",$D$5:$D$71,"&lt;&gt;"&amp;"HORS LIGUE",G$5:G$71,"&lt;"&amp;G199)+1),Paramètres!$B$3:$C$56,2,FALSE)*Paramètres!$N$4))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LIGUE")),"",COUNTIFS($D$5:$D$71,"&lt;&gt;"&amp;"",$D$5:$D$71,"&lt;&gt;"&amp;"NL",$D$5:$D$71,"&lt;&gt;"&amp;"HORS LIGUE",I$5:I$71,"&lt;"&amp;I199)+1),Paramètres!$B$3:$C$56,2,FALSE)*Paramètres!$N$5))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LIGUE")),"",COUNTIFS($D$5:$D$71,"&lt;&gt;"&amp;"",$D$5:$D$71,"&lt;&gt;"&amp;"NL",$D$5:$D$71,"&lt;&gt;"&amp;"HORS LIGUE",K$5:K$71,"&lt;"&amp;K199)+1),Paramètres!$B$3:$C$56,2,FALSE)*Paramètres!$N$6))</f>
        <v>0</v>
      </c>
      <c r="M199" s="89"/>
      <c r="N199" s="88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LIGUE")),"",COUNTIFS($D$5:$D$71,"&lt;&gt;"&amp;"",$D$5:$D$71,"&lt;&gt;"&amp;"NL",$D$5:$D$71,"&lt;&gt;"&amp;"HORS LIGUE",M$5:M$71,"&lt;"&amp;M199)+1),Paramètres!$B$3:$C$56,2,FALSE)*Paramètres!$N$7))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LIGUE")),"",COUNTIFS($D$5:$D$71,"&lt;&gt;"&amp;"",$D$5:$D$71,"&lt;&gt;"&amp;"NL",$D$5:$D$71,"&lt;&gt;"&amp;"HORS LIGUE",O$5:O$71,"&lt;"&amp;O199)+1),Paramètres!$B$3:$C$56,2,FALSE)*Paramètres!$N$8))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LIGUE")),"",COUNTIFS($D$5:$D$71,"&lt;&gt;"&amp;"",$D$5:$D$71,"&lt;&gt;"&amp;"NL",$D$5:$D$71,"&lt;&gt;"&amp;"HORS LIGUE",Q$5:Q$71,"&lt;"&amp;Q199)+1),Paramètres!$B$3:$C$56,2,FALSE)*Paramètres!$N$9))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LIGUE")),"",COUNTIFS($D$5:$D$71,"&lt;&gt;"&amp;"",$D$5:$D$71,"&lt;&gt;"&amp;"NL",$D$5:$D$71,"&lt;&gt;"&amp;"HORS LIGUE",S$5:S$71,"&lt;"&amp;S199)+1),Paramètres!$B$3:$C$56,2,FALSE)*Paramètres!$N$10))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LIGUE")),"",COUNTIFS($D$5:$D$71,"&lt;&gt;"&amp;"",$D$5:$D$71,"&lt;&gt;"&amp;"NL",$D$5:$D$71,"&lt;&gt;"&amp;"HORS LIGUE",U$5:U$71,"&lt;"&amp;U199)+1),Paramètres!$B$3:$C$56,2,FALSE)*Paramètres!$N$11))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LIGUE")),"",COUNTIFS($D$5:$D$71,"&lt;&gt;"&amp;"",$D$5:$D$71,"&lt;&gt;"&amp;"NL",$D$5:$D$71,"&lt;&gt;"&amp;"HORS LIGUE",W$5:W$71,"&lt;"&amp;W199)+1),Paramètres!$B$3:$C$56,2,FALSE)*Paramètres!$N$12))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LIGUE")),"",COUNTIFS($D$5:$D$71,"&lt;&gt;"&amp;"",$D$5:$D$71,"&lt;&gt;"&amp;"NL",$D$5:$D$71,"&lt;&gt;"&amp;"HORS LIGUE",Y$5:Y$71,"&lt;"&amp;Y199)+1),Paramètres!$B$3:$C$56,2,FALSE)*Paramètres!$N$13))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LIGUE")),"",COUNTIFS($D$5:$D$71,"&lt;&gt;"&amp;"",$D$5:$D$71,"&lt;&gt;"&amp;"NL",$D$5:$D$71,"&lt;&gt;"&amp;"HORS LIGUE",AA$5:AA$71,"&lt;"&amp;AA199)+1),Paramètres!$B$3:$C$56,2,FALSE)*Paramètres!$N$14))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LIGUE")),"",COUNTIFS($D$5:$D$71,"&lt;&gt;"&amp;"",$D$5:$D$71,"&lt;&gt;"&amp;"NL",$D$5:$D$71,"&lt;&gt;"&amp;"HORS LIGUE",AC$5:AC$71,"&lt;"&amp;AC199)+1),Paramètres!$B$3:$C$56,2,FALSE)*Paramètres!$N$15))</f>
        <v>0</v>
      </c>
      <c r="AE199" s="110"/>
      <c r="AF199" s="110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LIGUE")),"",COUNTIFS($D$5:$D$71,"&lt;&gt;"&amp;"",$D$5:$D$71,"&lt;&gt;"&amp;"NL",$D$5:$D$71,"&lt;&gt;"&amp;"HORS LIGUE",AE$5:AE$71,"&lt;"&amp;AE199)+1),Paramètres!$B$3:$C$56,2,FALSE)*Paramètres!$N$16))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LIGUE")),"",COUNTIFS($D$5:$D$71,"&lt;&gt;"&amp;"",$D$5:$D$71,"&lt;&gt;"&amp;"NL",$D$5:$D$71,"&lt;&gt;"&amp;"HORS LIGUE",AG$5:AG$71,"&lt;"&amp;AG199)+1),Paramètres!$B$3:$C$56,2,FALSE)*Paramètres!$N$17))</f>
        <v>0</v>
      </c>
      <c r="AI199" s="40">
        <f t="shared" si="115"/>
        <v>0</v>
      </c>
      <c r="AJ199" s="3" t="str">
        <f t="shared" si="116"/>
        <v/>
      </c>
      <c r="AK199" s="5">
        <f t="shared" si="117"/>
        <v>0</v>
      </c>
      <c r="AL199" s="41">
        <f t="shared" si="114"/>
        <v>0</v>
      </c>
      <c r="AM199" s="33" t="str">
        <f t="shared" si="118"/>
        <v/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LIGUE")),"",COUNTIFS($D$5:$D$71,"&lt;&gt;"&amp;"",$D$5:$D$71,"&lt;&gt;"&amp;"NL",$D$5:$D$71,"&lt;&gt;"&amp;"HORS LIGUE",E$5:E$71,"&lt;"&amp;E200)+1),Paramètres!$B$3:$C$56,2,FALSE)*Paramètres!$N$3))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LIGUE")),"",COUNTIFS($D$5:$D$71,"&lt;&gt;"&amp;"",$D$5:$D$71,"&lt;&gt;"&amp;"NL",$D$5:$D$71,"&lt;&gt;"&amp;"HORS LIGUE",G$5:G$71,"&lt;"&amp;G200)+1),Paramètres!$B$3:$C$56,2,FALSE)*Paramètres!$N$4))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LIGUE")),"",COUNTIFS($D$5:$D$71,"&lt;&gt;"&amp;"",$D$5:$D$71,"&lt;&gt;"&amp;"NL",$D$5:$D$71,"&lt;&gt;"&amp;"HORS LIGUE",I$5:I$71,"&lt;"&amp;I200)+1),Paramètres!$B$3:$C$56,2,FALSE)*Paramètres!$N$5))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LIGUE")),"",COUNTIFS($D$5:$D$71,"&lt;&gt;"&amp;"",$D$5:$D$71,"&lt;&gt;"&amp;"NL",$D$5:$D$71,"&lt;&gt;"&amp;"HORS LIGUE",K$5:K$71,"&lt;"&amp;K200)+1),Paramètres!$B$3:$C$56,2,FALSE)*Paramètres!$N$6))</f>
        <v>0</v>
      </c>
      <c r="M200" s="89"/>
      <c r="N200" s="88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LIGUE")),"",COUNTIFS($D$5:$D$71,"&lt;&gt;"&amp;"",$D$5:$D$71,"&lt;&gt;"&amp;"NL",$D$5:$D$71,"&lt;&gt;"&amp;"HORS LIGUE",M$5:M$71,"&lt;"&amp;M200)+1),Paramètres!$B$3:$C$56,2,FALSE)*Paramètres!$N$7))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LIGUE")),"",COUNTIFS($D$5:$D$71,"&lt;&gt;"&amp;"",$D$5:$D$71,"&lt;&gt;"&amp;"NL",$D$5:$D$71,"&lt;&gt;"&amp;"HORS LIGUE",O$5:O$71,"&lt;"&amp;O200)+1),Paramètres!$B$3:$C$56,2,FALSE)*Paramètres!$N$8))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LIGUE")),"",COUNTIFS($D$5:$D$71,"&lt;&gt;"&amp;"",$D$5:$D$71,"&lt;&gt;"&amp;"NL",$D$5:$D$71,"&lt;&gt;"&amp;"HORS LIGUE",Q$5:Q$71,"&lt;"&amp;Q200)+1),Paramètres!$B$3:$C$56,2,FALSE)*Paramètres!$N$9))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LIGUE")),"",COUNTIFS($D$5:$D$71,"&lt;&gt;"&amp;"",$D$5:$D$71,"&lt;&gt;"&amp;"NL",$D$5:$D$71,"&lt;&gt;"&amp;"HORS LIGUE",S$5:S$71,"&lt;"&amp;S200)+1),Paramètres!$B$3:$C$56,2,FALSE)*Paramètres!$N$10))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LIGUE")),"",COUNTIFS($D$5:$D$71,"&lt;&gt;"&amp;"",$D$5:$D$71,"&lt;&gt;"&amp;"NL",$D$5:$D$71,"&lt;&gt;"&amp;"HORS LIGUE",U$5:U$71,"&lt;"&amp;U200)+1),Paramètres!$B$3:$C$56,2,FALSE)*Paramètres!$N$11))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LIGUE")),"",COUNTIFS($D$5:$D$71,"&lt;&gt;"&amp;"",$D$5:$D$71,"&lt;&gt;"&amp;"NL",$D$5:$D$71,"&lt;&gt;"&amp;"HORS LIGUE",W$5:W$71,"&lt;"&amp;W200)+1),Paramètres!$B$3:$C$56,2,FALSE)*Paramètres!$N$12))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LIGUE")),"",COUNTIFS($D$5:$D$71,"&lt;&gt;"&amp;"",$D$5:$D$71,"&lt;&gt;"&amp;"NL",$D$5:$D$71,"&lt;&gt;"&amp;"HORS LIGUE",Y$5:Y$71,"&lt;"&amp;Y200)+1),Paramètres!$B$3:$C$56,2,FALSE)*Paramètres!$N$13))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LIGUE")),"",COUNTIFS($D$5:$D$71,"&lt;&gt;"&amp;"",$D$5:$D$71,"&lt;&gt;"&amp;"NL",$D$5:$D$71,"&lt;&gt;"&amp;"HORS LIGUE",AA$5:AA$71,"&lt;"&amp;AA200)+1),Paramètres!$B$3:$C$56,2,FALSE)*Paramètres!$N$14))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LIGUE")),"",COUNTIFS($D$5:$D$71,"&lt;&gt;"&amp;"",$D$5:$D$71,"&lt;&gt;"&amp;"NL",$D$5:$D$71,"&lt;&gt;"&amp;"HORS LIGUE",AC$5:AC$71,"&lt;"&amp;AC200)+1),Paramètres!$B$3:$C$56,2,FALSE)*Paramètres!$N$15))</f>
        <v>0</v>
      </c>
      <c r="AE200" s="110"/>
      <c r="AF200" s="110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LIGUE")),"",COUNTIFS($D$5:$D$71,"&lt;&gt;"&amp;"",$D$5:$D$71,"&lt;&gt;"&amp;"NL",$D$5:$D$71,"&lt;&gt;"&amp;"HORS LIGUE",AE$5:AE$71,"&lt;"&amp;AE200)+1),Paramètres!$B$3:$C$56,2,FALSE)*Paramètres!$N$16))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LIGUE")),"",COUNTIFS($D$5:$D$71,"&lt;&gt;"&amp;"",$D$5:$D$71,"&lt;&gt;"&amp;"NL",$D$5:$D$71,"&lt;&gt;"&amp;"HORS LIGUE",AG$5:AG$71,"&lt;"&amp;AG200)+1),Paramètres!$B$3:$C$56,2,FALSE)*Paramètres!$N$17))</f>
        <v>0</v>
      </c>
      <c r="AI200" s="40">
        <f t="shared" si="115"/>
        <v>0</v>
      </c>
      <c r="AJ200" s="3" t="str">
        <f t="shared" si="116"/>
        <v/>
      </c>
      <c r="AK200" s="5">
        <f t="shared" si="117"/>
        <v>0</v>
      </c>
      <c r="AL200" s="41">
        <f t="shared" si="114"/>
        <v>0</v>
      </c>
      <c r="AM200" s="33" t="str">
        <f t="shared" si="118"/>
        <v/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LIGUE")),"",COUNTIFS($D$5:$D$71,"&lt;&gt;"&amp;"",$D$5:$D$71,"&lt;&gt;"&amp;"NL",$D$5:$D$71,"&lt;&gt;"&amp;"HORS LIGUE",E$5:E$71,"&lt;"&amp;E201)+1),Paramètres!$B$3:$C$56,2,FALSE)*Paramètres!$N$3))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LIGUE")),"",COUNTIFS($D$5:$D$71,"&lt;&gt;"&amp;"",$D$5:$D$71,"&lt;&gt;"&amp;"NL",$D$5:$D$71,"&lt;&gt;"&amp;"HORS LIGUE",G$5:G$71,"&lt;"&amp;G201)+1),Paramètres!$B$3:$C$56,2,FALSE)*Paramètres!$N$4))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LIGUE")),"",COUNTIFS($D$5:$D$71,"&lt;&gt;"&amp;"",$D$5:$D$71,"&lt;&gt;"&amp;"NL",$D$5:$D$71,"&lt;&gt;"&amp;"HORS LIGUE",I$5:I$71,"&lt;"&amp;I201)+1),Paramètres!$B$3:$C$56,2,FALSE)*Paramètres!$N$5))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LIGUE")),"",COUNTIFS($D$5:$D$71,"&lt;&gt;"&amp;"",$D$5:$D$71,"&lt;&gt;"&amp;"NL",$D$5:$D$71,"&lt;&gt;"&amp;"HORS LIGUE",K$5:K$71,"&lt;"&amp;K201)+1),Paramètres!$B$3:$C$56,2,FALSE)*Paramètres!$N$6))</f>
        <v>0</v>
      </c>
      <c r="M201" s="89"/>
      <c r="N201" s="88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LIGUE")),"",COUNTIFS($D$5:$D$71,"&lt;&gt;"&amp;"",$D$5:$D$71,"&lt;&gt;"&amp;"NL",$D$5:$D$71,"&lt;&gt;"&amp;"HORS LIGUE",M$5:M$71,"&lt;"&amp;M201)+1),Paramètres!$B$3:$C$56,2,FALSE)*Paramètres!$N$7))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LIGUE")),"",COUNTIFS($D$5:$D$71,"&lt;&gt;"&amp;"",$D$5:$D$71,"&lt;&gt;"&amp;"NL",$D$5:$D$71,"&lt;&gt;"&amp;"HORS LIGUE",O$5:O$71,"&lt;"&amp;O201)+1),Paramètres!$B$3:$C$56,2,FALSE)*Paramètres!$N$8))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LIGUE")),"",COUNTIFS($D$5:$D$71,"&lt;&gt;"&amp;"",$D$5:$D$71,"&lt;&gt;"&amp;"NL",$D$5:$D$71,"&lt;&gt;"&amp;"HORS LIGUE",Q$5:Q$71,"&lt;"&amp;Q201)+1),Paramètres!$B$3:$C$56,2,FALSE)*Paramètres!$N$9))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LIGUE")),"",COUNTIFS($D$5:$D$71,"&lt;&gt;"&amp;"",$D$5:$D$71,"&lt;&gt;"&amp;"NL",$D$5:$D$71,"&lt;&gt;"&amp;"HORS LIGUE",S$5:S$71,"&lt;"&amp;S201)+1),Paramètres!$B$3:$C$56,2,FALSE)*Paramètres!$N$10))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LIGUE")),"",COUNTIFS($D$5:$D$71,"&lt;&gt;"&amp;"",$D$5:$D$71,"&lt;&gt;"&amp;"NL",$D$5:$D$71,"&lt;&gt;"&amp;"HORS LIGUE",U$5:U$71,"&lt;"&amp;U201)+1),Paramètres!$B$3:$C$56,2,FALSE)*Paramètres!$N$11))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LIGUE")),"",COUNTIFS($D$5:$D$71,"&lt;&gt;"&amp;"",$D$5:$D$71,"&lt;&gt;"&amp;"NL",$D$5:$D$71,"&lt;&gt;"&amp;"HORS LIGUE",W$5:W$71,"&lt;"&amp;W201)+1),Paramètres!$B$3:$C$56,2,FALSE)*Paramètres!$N$12))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LIGUE")),"",COUNTIFS($D$5:$D$71,"&lt;&gt;"&amp;"",$D$5:$D$71,"&lt;&gt;"&amp;"NL",$D$5:$D$71,"&lt;&gt;"&amp;"HORS LIGUE",Y$5:Y$71,"&lt;"&amp;Y201)+1),Paramètres!$B$3:$C$56,2,FALSE)*Paramètres!$N$13))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LIGUE")),"",COUNTIFS($D$5:$D$71,"&lt;&gt;"&amp;"",$D$5:$D$71,"&lt;&gt;"&amp;"NL",$D$5:$D$71,"&lt;&gt;"&amp;"HORS LIGUE",AA$5:AA$71,"&lt;"&amp;AA201)+1),Paramètres!$B$3:$C$56,2,FALSE)*Paramètres!$N$14))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LIGUE")),"",COUNTIFS($D$5:$D$71,"&lt;&gt;"&amp;"",$D$5:$D$71,"&lt;&gt;"&amp;"NL",$D$5:$D$71,"&lt;&gt;"&amp;"HORS LIGUE",AC$5:AC$71,"&lt;"&amp;AC201)+1),Paramètres!$B$3:$C$56,2,FALSE)*Paramètres!$N$15))</f>
        <v>0</v>
      </c>
      <c r="AE201" s="110"/>
      <c r="AF201" s="110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LIGUE")),"",COUNTIFS($D$5:$D$71,"&lt;&gt;"&amp;"",$D$5:$D$71,"&lt;&gt;"&amp;"NL",$D$5:$D$71,"&lt;&gt;"&amp;"HORS LIGUE",AE$5:AE$71,"&lt;"&amp;AE201)+1),Paramètres!$B$3:$C$56,2,FALSE)*Paramètres!$N$16))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LIGUE")),"",COUNTIFS($D$5:$D$71,"&lt;&gt;"&amp;"",$D$5:$D$71,"&lt;&gt;"&amp;"NL",$D$5:$D$71,"&lt;&gt;"&amp;"HORS LIGUE",AG$5:AG$71,"&lt;"&amp;AG201)+1),Paramètres!$B$3:$C$56,2,FALSE)*Paramètres!$N$17))</f>
        <v>0</v>
      </c>
      <c r="AI201" s="40">
        <f t="shared" si="115"/>
        <v>0</v>
      </c>
      <c r="AJ201" s="3" t="str">
        <f t="shared" si="116"/>
        <v/>
      </c>
      <c r="AK201" s="5">
        <f t="shared" si="117"/>
        <v>0</v>
      </c>
      <c r="AL201" s="41">
        <f t="shared" si="114"/>
        <v>0</v>
      </c>
      <c r="AM201" s="33" t="str">
        <f t="shared" si="118"/>
        <v/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LIGUE")),"",COUNTIFS($D$5:$D$71,"&lt;&gt;"&amp;"",$D$5:$D$71,"&lt;&gt;"&amp;"NL",$D$5:$D$71,"&lt;&gt;"&amp;"HORS LIGUE",E$5:E$71,"&lt;"&amp;E202)+1),Paramètres!$B$3:$C$56,2,FALSE)*Paramètres!$N$3))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LIGUE")),"",COUNTIFS($D$5:$D$71,"&lt;&gt;"&amp;"",$D$5:$D$71,"&lt;&gt;"&amp;"NL",$D$5:$D$71,"&lt;&gt;"&amp;"HORS LIGUE",G$5:G$71,"&lt;"&amp;G202)+1),Paramètres!$B$3:$C$56,2,FALSE)*Paramètres!$N$4))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LIGUE")),"",COUNTIFS($D$5:$D$71,"&lt;&gt;"&amp;"",$D$5:$D$71,"&lt;&gt;"&amp;"NL",$D$5:$D$71,"&lt;&gt;"&amp;"HORS LIGUE",I$5:I$71,"&lt;"&amp;I202)+1),Paramètres!$B$3:$C$56,2,FALSE)*Paramètres!$N$5))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LIGUE")),"",COUNTIFS($D$5:$D$71,"&lt;&gt;"&amp;"",$D$5:$D$71,"&lt;&gt;"&amp;"NL",$D$5:$D$71,"&lt;&gt;"&amp;"HORS LIGUE",K$5:K$71,"&lt;"&amp;K202)+1),Paramètres!$B$3:$C$56,2,FALSE)*Paramètres!$N$6))</f>
        <v>0</v>
      </c>
      <c r="M202" s="89"/>
      <c r="N202" s="88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LIGUE")),"",COUNTIFS($D$5:$D$71,"&lt;&gt;"&amp;"",$D$5:$D$71,"&lt;&gt;"&amp;"NL",$D$5:$D$71,"&lt;&gt;"&amp;"HORS LIGUE",M$5:M$71,"&lt;"&amp;M202)+1),Paramètres!$B$3:$C$56,2,FALSE)*Paramètres!$N$7))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LIGUE")),"",COUNTIFS($D$5:$D$71,"&lt;&gt;"&amp;"",$D$5:$D$71,"&lt;&gt;"&amp;"NL",$D$5:$D$71,"&lt;&gt;"&amp;"HORS LIGUE",O$5:O$71,"&lt;"&amp;O202)+1),Paramètres!$B$3:$C$56,2,FALSE)*Paramètres!$N$8))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LIGUE")),"",COUNTIFS($D$5:$D$71,"&lt;&gt;"&amp;"",$D$5:$D$71,"&lt;&gt;"&amp;"NL",$D$5:$D$71,"&lt;&gt;"&amp;"HORS LIGUE",Q$5:Q$71,"&lt;"&amp;Q202)+1),Paramètres!$B$3:$C$56,2,FALSE)*Paramètres!$N$9))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LIGUE")),"",COUNTIFS($D$5:$D$71,"&lt;&gt;"&amp;"",$D$5:$D$71,"&lt;&gt;"&amp;"NL",$D$5:$D$71,"&lt;&gt;"&amp;"HORS LIGUE",S$5:S$71,"&lt;"&amp;S202)+1),Paramètres!$B$3:$C$56,2,FALSE)*Paramètres!$N$10))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LIGUE")),"",COUNTIFS($D$5:$D$71,"&lt;&gt;"&amp;"",$D$5:$D$71,"&lt;&gt;"&amp;"NL",$D$5:$D$71,"&lt;&gt;"&amp;"HORS LIGUE",U$5:U$71,"&lt;"&amp;U202)+1),Paramètres!$B$3:$C$56,2,FALSE)*Paramètres!$N$11))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LIGUE")),"",COUNTIFS($D$5:$D$71,"&lt;&gt;"&amp;"",$D$5:$D$71,"&lt;&gt;"&amp;"NL",$D$5:$D$71,"&lt;&gt;"&amp;"HORS LIGUE",W$5:W$71,"&lt;"&amp;W202)+1),Paramètres!$B$3:$C$56,2,FALSE)*Paramètres!$N$12))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LIGUE")),"",COUNTIFS($D$5:$D$71,"&lt;&gt;"&amp;"",$D$5:$D$71,"&lt;&gt;"&amp;"NL",$D$5:$D$71,"&lt;&gt;"&amp;"HORS LIGUE",Y$5:Y$71,"&lt;"&amp;Y202)+1),Paramètres!$B$3:$C$56,2,FALSE)*Paramètres!$N$13))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LIGUE")),"",COUNTIFS($D$5:$D$71,"&lt;&gt;"&amp;"",$D$5:$D$71,"&lt;&gt;"&amp;"NL",$D$5:$D$71,"&lt;&gt;"&amp;"HORS LIGUE",AA$5:AA$71,"&lt;"&amp;AA202)+1),Paramètres!$B$3:$C$56,2,FALSE)*Paramètres!$N$14))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LIGUE")),"",COUNTIFS($D$5:$D$71,"&lt;&gt;"&amp;"",$D$5:$D$71,"&lt;&gt;"&amp;"NL",$D$5:$D$71,"&lt;&gt;"&amp;"HORS LIGUE",AC$5:AC$71,"&lt;"&amp;AC202)+1),Paramètres!$B$3:$C$56,2,FALSE)*Paramètres!$N$15))</f>
        <v>0</v>
      </c>
      <c r="AE202" s="110"/>
      <c r="AF202" s="110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LIGUE")),"",COUNTIFS($D$5:$D$71,"&lt;&gt;"&amp;"",$D$5:$D$71,"&lt;&gt;"&amp;"NL",$D$5:$D$71,"&lt;&gt;"&amp;"HORS LIGUE",AE$5:AE$71,"&lt;"&amp;AE202)+1),Paramètres!$B$3:$C$56,2,FALSE)*Paramètres!$N$16))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LIGUE")),"",COUNTIFS($D$5:$D$71,"&lt;&gt;"&amp;"",$D$5:$D$71,"&lt;&gt;"&amp;"NL",$D$5:$D$71,"&lt;&gt;"&amp;"HORS LIGUE",AG$5:AG$71,"&lt;"&amp;AG202)+1),Paramètres!$B$3:$C$56,2,FALSE)*Paramètres!$N$17))</f>
        <v>0</v>
      </c>
      <c r="AI202" s="40">
        <f t="shared" si="115"/>
        <v>0</v>
      </c>
      <c r="AJ202" s="3" t="str">
        <f t="shared" si="116"/>
        <v/>
      </c>
      <c r="AK202" s="5">
        <f t="shared" si="117"/>
        <v>0</v>
      </c>
      <c r="AL202" s="41">
        <f t="shared" si="114"/>
        <v>0</v>
      </c>
      <c r="AM202" s="33" t="str">
        <f t="shared" si="118"/>
        <v/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LIGUE")),"",COUNTIFS($D$5:$D$71,"&lt;&gt;"&amp;"",$D$5:$D$71,"&lt;&gt;"&amp;"NL",$D$5:$D$71,"&lt;&gt;"&amp;"HORS LIGUE",E$5:E$71,"&lt;"&amp;E203)+1),Paramètres!$B$3:$C$56,2,FALSE)*Paramètres!$N$3))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LIGUE")),"",COUNTIFS($D$5:$D$71,"&lt;&gt;"&amp;"",$D$5:$D$71,"&lt;&gt;"&amp;"NL",$D$5:$D$71,"&lt;&gt;"&amp;"HORS LIGUE",G$5:G$71,"&lt;"&amp;G203)+1),Paramètres!$B$3:$C$56,2,FALSE)*Paramètres!$N$4))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LIGUE")),"",COUNTIFS($D$5:$D$71,"&lt;&gt;"&amp;"",$D$5:$D$71,"&lt;&gt;"&amp;"NL",$D$5:$D$71,"&lt;&gt;"&amp;"HORS LIGUE",I$5:I$71,"&lt;"&amp;I203)+1),Paramètres!$B$3:$C$56,2,FALSE)*Paramètres!$N$5))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LIGUE")),"",COUNTIFS($D$5:$D$71,"&lt;&gt;"&amp;"",$D$5:$D$71,"&lt;&gt;"&amp;"NL",$D$5:$D$71,"&lt;&gt;"&amp;"HORS LIGUE",K$5:K$71,"&lt;"&amp;K203)+1),Paramètres!$B$3:$C$56,2,FALSE)*Paramètres!$N$6))</f>
        <v>0</v>
      </c>
      <c r="M203" s="89"/>
      <c r="N203" s="88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LIGUE")),"",COUNTIFS($D$5:$D$71,"&lt;&gt;"&amp;"",$D$5:$D$71,"&lt;&gt;"&amp;"NL",$D$5:$D$71,"&lt;&gt;"&amp;"HORS LIGUE",M$5:M$71,"&lt;"&amp;M203)+1),Paramètres!$B$3:$C$56,2,FALSE)*Paramètres!$N$7))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LIGUE")),"",COUNTIFS($D$5:$D$71,"&lt;&gt;"&amp;"",$D$5:$D$71,"&lt;&gt;"&amp;"NL",$D$5:$D$71,"&lt;&gt;"&amp;"HORS LIGUE",O$5:O$71,"&lt;"&amp;O203)+1),Paramètres!$B$3:$C$56,2,FALSE)*Paramètres!$N$8))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LIGUE")),"",COUNTIFS($D$5:$D$71,"&lt;&gt;"&amp;"",$D$5:$D$71,"&lt;&gt;"&amp;"NL",$D$5:$D$71,"&lt;&gt;"&amp;"HORS LIGUE",Q$5:Q$71,"&lt;"&amp;Q203)+1),Paramètres!$B$3:$C$56,2,FALSE)*Paramètres!$N$9))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LIGUE")),"",COUNTIFS($D$5:$D$71,"&lt;&gt;"&amp;"",$D$5:$D$71,"&lt;&gt;"&amp;"NL",$D$5:$D$71,"&lt;&gt;"&amp;"HORS LIGUE",S$5:S$71,"&lt;"&amp;S203)+1),Paramètres!$B$3:$C$56,2,FALSE)*Paramètres!$N$10))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LIGUE")),"",COUNTIFS($D$5:$D$71,"&lt;&gt;"&amp;"",$D$5:$D$71,"&lt;&gt;"&amp;"NL",$D$5:$D$71,"&lt;&gt;"&amp;"HORS LIGUE",U$5:U$71,"&lt;"&amp;U203)+1),Paramètres!$B$3:$C$56,2,FALSE)*Paramètres!$N$11))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LIGUE")),"",COUNTIFS($D$5:$D$71,"&lt;&gt;"&amp;"",$D$5:$D$71,"&lt;&gt;"&amp;"NL",$D$5:$D$71,"&lt;&gt;"&amp;"HORS LIGUE",W$5:W$71,"&lt;"&amp;W203)+1),Paramètres!$B$3:$C$56,2,FALSE)*Paramètres!$N$12))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LIGUE")),"",COUNTIFS($D$5:$D$71,"&lt;&gt;"&amp;"",$D$5:$D$71,"&lt;&gt;"&amp;"NL",$D$5:$D$71,"&lt;&gt;"&amp;"HORS LIGUE",Y$5:Y$71,"&lt;"&amp;Y203)+1),Paramètres!$B$3:$C$56,2,FALSE)*Paramètres!$N$13))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LIGUE")),"",COUNTIFS($D$5:$D$71,"&lt;&gt;"&amp;"",$D$5:$D$71,"&lt;&gt;"&amp;"NL",$D$5:$D$71,"&lt;&gt;"&amp;"HORS LIGUE",AA$5:AA$71,"&lt;"&amp;AA203)+1),Paramètres!$B$3:$C$56,2,FALSE)*Paramètres!$N$14))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LIGUE")),"",COUNTIFS($D$5:$D$71,"&lt;&gt;"&amp;"",$D$5:$D$71,"&lt;&gt;"&amp;"NL",$D$5:$D$71,"&lt;&gt;"&amp;"HORS LIGUE",AC$5:AC$71,"&lt;"&amp;AC203)+1),Paramètres!$B$3:$C$56,2,FALSE)*Paramètres!$N$15))</f>
        <v>0</v>
      </c>
      <c r="AE203" s="110"/>
      <c r="AF203" s="110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LIGUE")),"",COUNTIFS($D$5:$D$71,"&lt;&gt;"&amp;"",$D$5:$D$71,"&lt;&gt;"&amp;"NL",$D$5:$D$71,"&lt;&gt;"&amp;"HORS LIGUE",AE$5:AE$71,"&lt;"&amp;AE203)+1),Paramètres!$B$3:$C$56,2,FALSE)*Paramètres!$N$16))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LIGUE")),"",COUNTIFS($D$5:$D$71,"&lt;&gt;"&amp;"",$D$5:$D$71,"&lt;&gt;"&amp;"NL",$D$5:$D$71,"&lt;&gt;"&amp;"HORS LIGUE",AG$5:AG$71,"&lt;"&amp;AG203)+1),Paramètres!$B$3:$C$56,2,FALSE)*Paramètres!$N$17))</f>
        <v>0</v>
      </c>
      <c r="AI203" s="40">
        <f t="shared" si="115"/>
        <v>0</v>
      </c>
      <c r="AJ203" s="3" t="str">
        <f t="shared" si="116"/>
        <v/>
      </c>
      <c r="AK203" s="5">
        <f t="shared" si="117"/>
        <v>0</v>
      </c>
      <c r="AL203" s="41">
        <f t="shared" si="114"/>
        <v>0</v>
      </c>
      <c r="AM203" s="33" t="str">
        <f t="shared" si="118"/>
        <v/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LIGUE")),"",COUNTIFS($D$5:$D$71,"&lt;&gt;"&amp;"",$D$5:$D$71,"&lt;&gt;"&amp;"NL",$D$5:$D$71,"&lt;&gt;"&amp;"HORS LIGUE",E$5:E$71,"&lt;"&amp;E204)+1),Paramètres!$B$3:$C$56,2,FALSE)*Paramètres!$N$3))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LIGUE")),"",COUNTIFS($D$5:$D$71,"&lt;&gt;"&amp;"",$D$5:$D$71,"&lt;&gt;"&amp;"NL",$D$5:$D$71,"&lt;&gt;"&amp;"HORS LIGUE",G$5:G$71,"&lt;"&amp;G204)+1),Paramètres!$B$3:$C$56,2,FALSE)*Paramètres!$N$4))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LIGUE")),"",COUNTIFS($D$5:$D$71,"&lt;&gt;"&amp;"",$D$5:$D$71,"&lt;&gt;"&amp;"NL",$D$5:$D$71,"&lt;&gt;"&amp;"HORS LIGUE",I$5:I$71,"&lt;"&amp;I204)+1),Paramètres!$B$3:$C$56,2,FALSE)*Paramètres!$N$5))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LIGUE")),"",COUNTIFS($D$5:$D$71,"&lt;&gt;"&amp;"",$D$5:$D$71,"&lt;&gt;"&amp;"NL",$D$5:$D$71,"&lt;&gt;"&amp;"HORS LIGUE",K$5:K$71,"&lt;"&amp;K204)+1),Paramètres!$B$3:$C$56,2,FALSE)*Paramètres!$N$6))</f>
        <v>0</v>
      </c>
      <c r="M204" s="89"/>
      <c r="N204" s="88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LIGUE")),"",COUNTIFS($D$5:$D$71,"&lt;&gt;"&amp;"",$D$5:$D$71,"&lt;&gt;"&amp;"NL",$D$5:$D$71,"&lt;&gt;"&amp;"HORS LIGUE",M$5:M$71,"&lt;"&amp;M204)+1),Paramètres!$B$3:$C$56,2,FALSE)*Paramètres!$N$7))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LIGUE")),"",COUNTIFS($D$5:$D$71,"&lt;&gt;"&amp;"",$D$5:$D$71,"&lt;&gt;"&amp;"NL",$D$5:$D$71,"&lt;&gt;"&amp;"HORS LIGUE",O$5:O$71,"&lt;"&amp;O204)+1),Paramètres!$B$3:$C$56,2,FALSE)*Paramètres!$N$8))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LIGUE")),"",COUNTIFS($D$5:$D$71,"&lt;&gt;"&amp;"",$D$5:$D$71,"&lt;&gt;"&amp;"NL",$D$5:$D$71,"&lt;&gt;"&amp;"HORS LIGUE",Q$5:Q$71,"&lt;"&amp;Q204)+1),Paramètres!$B$3:$C$56,2,FALSE)*Paramètres!$N$9))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LIGUE")),"",COUNTIFS($D$5:$D$71,"&lt;&gt;"&amp;"",$D$5:$D$71,"&lt;&gt;"&amp;"NL",$D$5:$D$71,"&lt;&gt;"&amp;"HORS LIGUE",S$5:S$71,"&lt;"&amp;S204)+1),Paramètres!$B$3:$C$56,2,FALSE)*Paramètres!$N$10))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LIGUE")),"",COUNTIFS($D$5:$D$71,"&lt;&gt;"&amp;"",$D$5:$D$71,"&lt;&gt;"&amp;"NL",$D$5:$D$71,"&lt;&gt;"&amp;"HORS LIGUE",U$5:U$71,"&lt;"&amp;U204)+1),Paramètres!$B$3:$C$56,2,FALSE)*Paramètres!$N$11))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LIGUE")),"",COUNTIFS($D$5:$D$71,"&lt;&gt;"&amp;"",$D$5:$D$71,"&lt;&gt;"&amp;"NL",$D$5:$D$71,"&lt;&gt;"&amp;"HORS LIGUE",W$5:W$71,"&lt;"&amp;W204)+1),Paramètres!$B$3:$C$56,2,FALSE)*Paramètres!$N$12))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LIGUE")),"",COUNTIFS($D$5:$D$71,"&lt;&gt;"&amp;"",$D$5:$D$71,"&lt;&gt;"&amp;"NL",$D$5:$D$71,"&lt;&gt;"&amp;"HORS LIGUE",Y$5:Y$71,"&lt;"&amp;Y204)+1),Paramètres!$B$3:$C$56,2,FALSE)*Paramètres!$N$13))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LIGUE")),"",COUNTIFS($D$5:$D$71,"&lt;&gt;"&amp;"",$D$5:$D$71,"&lt;&gt;"&amp;"NL",$D$5:$D$71,"&lt;&gt;"&amp;"HORS LIGUE",AA$5:AA$71,"&lt;"&amp;AA204)+1),Paramètres!$B$3:$C$56,2,FALSE)*Paramètres!$N$14))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LIGUE")),"",COUNTIFS($D$5:$D$71,"&lt;&gt;"&amp;"",$D$5:$D$71,"&lt;&gt;"&amp;"NL",$D$5:$D$71,"&lt;&gt;"&amp;"HORS LIGUE",AC$5:AC$71,"&lt;"&amp;AC204)+1),Paramètres!$B$3:$C$56,2,FALSE)*Paramètres!$N$15))</f>
        <v>0</v>
      </c>
      <c r="AE204" s="110"/>
      <c r="AF204" s="110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LIGUE")),"",COUNTIFS($D$5:$D$71,"&lt;&gt;"&amp;"",$D$5:$D$71,"&lt;&gt;"&amp;"NL",$D$5:$D$71,"&lt;&gt;"&amp;"HORS LIGUE",AE$5:AE$71,"&lt;"&amp;AE204)+1),Paramètres!$B$3:$C$56,2,FALSE)*Paramètres!$N$16))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LIGUE")),"",COUNTIFS($D$5:$D$71,"&lt;&gt;"&amp;"",$D$5:$D$71,"&lt;&gt;"&amp;"NL",$D$5:$D$71,"&lt;&gt;"&amp;"HORS LIGUE",AG$5:AG$71,"&lt;"&amp;AG204)+1),Paramètres!$B$3:$C$56,2,FALSE)*Paramètres!$N$17))</f>
        <v>0</v>
      </c>
      <c r="AI204" s="40">
        <f t="shared" si="115"/>
        <v>0</v>
      </c>
      <c r="AJ204" s="3" t="str">
        <f t="shared" si="116"/>
        <v/>
      </c>
      <c r="AK204" s="5">
        <f t="shared" si="117"/>
        <v>0</v>
      </c>
      <c r="AL204" s="41">
        <f t="shared" si="114"/>
        <v>0</v>
      </c>
      <c r="AM204" s="33" t="str">
        <f t="shared" si="118"/>
        <v/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LIGUE")),"",COUNTIFS($D$5:$D$71,"&lt;&gt;"&amp;"",$D$5:$D$71,"&lt;&gt;"&amp;"NL",$D$5:$D$71,"&lt;&gt;"&amp;"HORS LIGUE",E$5:E$71,"&lt;"&amp;E205)+1),Paramètres!$B$3:$C$56,2,FALSE)*Paramètres!$N$3))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LIGUE")),"",COUNTIFS($D$5:$D$71,"&lt;&gt;"&amp;"",$D$5:$D$71,"&lt;&gt;"&amp;"NL",$D$5:$D$71,"&lt;&gt;"&amp;"HORS LIGUE",G$5:G$71,"&lt;"&amp;G205)+1),Paramètres!$B$3:$C$56,2,FALSE)*Paramètres!$N$4))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LIGUE")),"",COUNTIFS($D$5:$D$71,"&lt;&gt;"&amp;"",$D$5:$D$71,"&lt;&gt;"&amp;"NL",$D$5:$D$71,"&lt;&gt;"&amp;"HORS LIGUE",I$5:I$71,"&lt;"&amp;I205)+1),Paramètres!$B$3:$C$56,2,FALSE)*Paramètres!$N$5))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LIGUE")),"",COUNTIFS($D$5:$D$71,"&lt;&gt;"&amp;"",$D$5:$D$71,"&lt;&gt;"&amp;"NL",$D$5:$D$71,"&lt;&gt;"&amp;"HORS LIGUE",K$5:K$71,"&lt;"&amp;K205)+1),Paramètres!$B$3:$C$56,2,FALSE)*Paramètres!$N$6))</f>
        <v>0</v>
      </c>
      <c r="M205" s="89"/>
      <c r="N205" s="88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LIGUE")),"",COUNTIFS($D$5:$D$71,"&lt;&gt;"&amp;"",$D$5:$D$71,"&lt;&gt;"&amp;"NL",$D$5:$D$71,"&lt;&gt;"&amp;"HORS LIGUE",M$5:M$71,"&lt;"&amp;M205)+1),Paramètres!$B$3:$C$56,2,FALSE)*Paramètres!$N$7))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LIGUE")),"",COUNTIFS($D$5:$D$71,"&lt;&gt;"&amp;"",$D$5:$D$71,"&lt;&gt;"&amp;"NL",$D$5:$D$71,"&lt;&gt;"&amp;"HORS LIGUE",O$5:O$71,"&lt;"&amp;O205)+1),Paramètres!$B$3:$C$56,2,FALSE)*Paramètres!$N$8))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LIGUE")),"",COUNTIFS($D$5:$D$71,"&lt;&gt;"&amp;"",$D$5:$D$71,"&lt;&gt;"&amp;"NL",$D$5:$D$71,"&lt;&gt;"&amp;"HORS LIGUE",Q$5:Q$71,"&lt;"&amp;Q205)+1),Paramètres!$B$3:$C$56,2,FALSE)*Paramètres!$N$9))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LIGUE")),"",COUNTIFS($D$5:$D$71,"&lt;&gt;"&amp;"",$D$5:$D$71,"&lt;&gt;"&amp;"NL",$D$5:$D$71,"&lt;&gt;"&amp;"HORS LIGUE",S$5:S$71,"&lt;"&amp;S205)+1),Paramètres!$B$3:$C$56,2,FALSE)*Paramètres!$N$10))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LIGUE")),"",COUNTIFS($D$5:$D$71,"&lt;&gt;"&amp;"",$D$5:$D$71,"&lt;&gt;"&amp;"NL",$D$5:$D$71,"&lt;&gt;"&amp;"HORS LIGUE",U$5:U$71,"&lt;"&amp;U205)+1),Paramètres!$B$3:$C$56,2,FALSE)*Paramètres!$N$11))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LIGUE")),"",COUNTIFS($D$5:$D$71,"&lt;&gt;"&amp;"",$D$5:$D$71,"&lt;&gt;"&amp;"NL",$D$5:$D$71,"&lt;&gt;"&amp;"HORS LIGUE",W$5:W$71,"&lt;"&amp;W205)+1),Paramètres!$B$3:$C$56,2,FALSE)*Paramètres!$N$12))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LIGUE")),"",COUNTIFS($D$5:$D$71,"&lt;&gt;"&amp;"",$D$5:$D$71,"&lt;&gt;"&amp;"NL",$D$5:$D$71,"&lt;&gt;"&amp;"HORS LIGUE",Y$5:Y$71,"&lt;"&amp;Y205)+1),Paramètres!$B$3:$C$56,2,FALSE)*Paramètres!$N$13))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LIGUE")),"",COUNTIFS($D$5:$D$71,"&lt;&gt;"&amp;"",$D$5:$D$71,"&lt;&gt;"&amp;"NL",$D$5:$D$71,"&lt;&gt;"&amp;"HORS LIGUE",AA$5:AA$71,"&lt;"&amp;AA205)+1),Paramètres!$B$3:$C$56,2,FALSE)*Paramètres!$N$14))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LIGUE")),"",COUNTIFS($D$5:$D$71,"&lt;&gt;"&amp;"",$D$5:$D$71,"&lt;&gt;"&amp;"NL",$D$5:$D$71,"&lt;&gt;"&amp;"HORS LIGUE",AC$5:AC$71,"&lt;"&amp;AC205)+1),Paramètres!$B$3:$C$56,2,FALSE)*Paramètres!$N$15))</f>
        <v>0</v>
      </c>
      <c r="AE205" s="110"/>
      <c r="AF205" s="110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LIGUE")),"",COUNTIFS($D$5:$D$71,"&lt;&gt;"&amp;"",$D$5:$D$71,"&lt;&gt;"&amp;"NL",$D$5:$D$71,"&lt;&gt;"&amp;"HORS LIGUE",AE$5:AE$71,"&lt;"&amp;AE205)+1),Paramètres!$B$3:$C$56,2,FALSE)*Paramètres!$N$16))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LIGUE")),"",COUNTIFS($D$5:$D$71,"&lt;&gt;"&amp;"",$D$5:$D$71,"&lt;&gt;"&amp;"NL",$D$5:$D$71,"&lt;&gt;"&amp;"HORS LIGUE",AG$5:AG$71,"&lt;"&amp;AG205)+1),Paramètres!$B$3:$C$56,2,FALSE)*Paramètres!$N$17))</f>
        <v>0</v>
      </c>
      <c r="AI205" s="40">
        <f t="shared" si="115"/>
        <v>0</v>
      </c>
      <c r="AJ205" s="3" t="str">
        <f t="shared" si="116"/>
        <v/>
      </c>
      <c r="AK205" s="5">
        <f t="shared" si="117"/>
        <v>0</v>
      </c>
      <c r="AL205" s="41">
        <f t="shared" si="114"/>
        <v>0</v>
      </c>
      <c r="AM205" s="33" t="str">
        <f t="shared" si="118"/>
        <v/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LIGUE")),"",COUNTIFS($D$5:$D$71,"&lt;&gt;"&amp;"",$D$5:$D$71,"&lt;&gt;"&amp;"NL",$D$5:$D$71,"&lt;&gt;"&amp;"HORS LIGUE",E$5:E$71,"&lt;"&amp;E206)+1),Paramètres!$B$3:$C$56,2,FALSE)*Paramètres!$N$3))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LIGUE")),"",COUNTIFS($D$5:$D$71,"&lt;&gt;"&amp;"",$D$5:$D$71,"&lt;&gt;"&amp;"NL",$D$5:$D$71,"&lt;&gt;"&amp;"HORS LIGUE",G$5:G$71,"&lt;"&amp;G206)+1),Paramètres!$B$3:$C$56,2,FALSE)*Paramètres!$N$4))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LIGUE")),"",COUNTIFS($D$5:$D$71,"&lt;&gt;"&amp;"",$D$5:$D$71,"&lt;&gt;"&amp;"NL",$D$5:$D$71,"&lt;&gt;"&amp;"HORS LIGUE",I$5:I$71,"&lt;"&amp;I206)+1),Paramètres!$B$3:$C$56,2,FALSE)*Paramètres!$N$5))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LIGUE")),"",COUNTIFS($D$5:$D$71,"&lt;&gt;"&amp;"",$D$5:$D$71,"&lt;&gt;"&amp;"NL",$D$5:$D$71,"&lt;&gt;"&amp;"HORS LIGUE",K$5:K$71,"&lt;"&amp;K206)+1),Paramètres!$B$3:$C$56,2,FALSE)*Paramètres!$N$6))</f>
        <v>0</v>
      </c>
      <c r="M206" s="89"/>
      <c r="N206" s="88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LIGUE")),"",COUNTIFS($D$5:$D$71,"&lt;&gt;"&amp;"",$D$5:$D$71,"&lt;&gt;"&amp;"NL",$D$5:$D$71,"&lt;&gt;"&amp;"HORS LIGUE",M$5:M$71,"&lt;"&amp;M206)+1),Paramètres!$B$3:$C$56,2,FALSE)*Paramètres!$N$7))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LIGUE")),"",COUNTIFS($D$5:$D$71,"&lt;&gt;"&amp;"",$D$5:$D$71,"&lt;&gt;"&amp;"NL",$D$5:$D$71,"&lt;&gt;"&amp;"HORS LIGUE",O$5:O$71,"&lt;"&amp;O206)+1),Paramètres!$B$3:$C$56,2,FALSE)*Paramètres!$N$8))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LIGUE")),"",COUNTIFS($D$5:$D$71,"&lt;&gt;"&amp;"",$D$5:$D$71,"&lt;&gt;"&amp;"NL",$D$5:$D$71,"&lt;&gt;"&amp;"HORS LIGUE",Q$5:Q$71,"&lt;"&amp;Q206)+1),Paramètres!$B$3:$C$56,2,FALSE)*Paramètres!$N$9))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LIGUE")),"",COUNTIFS($D$5:$D$71,"&lt;&gt;"&amp;"",$D$5:$D$71,"&lt;&gt;"&amp;"NL",$D$5:$D$71,"&lt;&gt;"&amp;"HORS LIGUE",S$5:S$71,"&lt;"&amp;S206)+1),Paramètres!$B$3:$C$56,2,FALSE)*Paramètres!$N$10))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LIGUE")),"",COUNTIFS($D$5:$D$71,"&lt;&gt;"&amp;"",$D$5:$D$71,"&lt;&gt;"&amp;"NL",$D$5:$D$71,"&lt;&gt;"&amp;"HORS LIGUE",U$5:U$71,"&lt;"&amp;U206)+1),Paramètres!$B$3:$C$56,2,FALSE)*Paramètres!$N$11))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LIGUE")),"",COUNTIFS($D$5:$D$71,"&lt;&gt;"&amp;"",$D$5:$D$71,"&lt;&gt;"&amp;"NL",$D$5:$D$71,"&lt;&gt;"&amp;"HORS LIGUE",W$5:W$71,"&lt;"&amp;W206)+1),Paramètres!$B$3:$C$56,2,FALSE)*Paramètres!$N$12))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LIGUE")),"",COUNTIFS($D$5:$D$71,"&lt;&gt;"&amp;"",$D$5:$D$71,"&lt;&gt;"&amp;"NL",$D$5:$D$71,"&lt;&gt;"&amp;"HORS LIGUE",Y$5:Y$71,"&lt;"&amp;Y206)+1),Paramètres!$B$3:$C$56,2,FALSE)*Paramètres!$N$13))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LIGUE")),"",COUNTIFS($D$5:$D$71,"&lt;&gt;"&amp;"",$D$5:$D$71,"&lt;&gt;"&amp;"NL",$D$5:$D$71,"&lt;&gt;"&amp;"HORS LIGUE",AA$5:AA$71,"&lt;"&amp;AA206)+1),Paramètres!$B$3:$C$56,2,FALSE)*Paramètres!$N$14))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LIGUE")),"",COUNTIFS($D$5:$D$71,"&lt;&gt;"&amp;"",$D$5:$D$71,"&lt;&gt;"&amp;"NL",$D$5:$D$71,"&lt;&gt;"&amp;"HORS LIGUE",AC$5:AC$71,"&lt;"&amp;AC206)+1),Paramètres!$B$3:$C$56,2,FALSE)*Paramètres!$N$15))</f>
        <v>0</v>
      </c>
      <c r="AE206" s="110"/>
      <c r="AF206" s="110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LIGUE")),"",COUNTIFS($D$5:$D$71,"&lt;&gt;"&amp;"",$D$5:$D$71,"&lt;&gt;"&amp;"NL",$D$5:$D$71,"&lt;&gt;"&amp;"HORS LIGUE",AE$5:AE$71,"&lt;"&amp;AE206)+1),Paramètres!$B$3:$C$56,2,FALSE)*Paramètres!$N$16))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LIGUE")),"",COUNTIFS($D$5:$D$71,"&lt;&gt;"&amp;"",$D$5:$D$71,"&lt;&gt;"&amp;"NL",$D$5:$D$71,"&lt;&gt;"&amp;"HORS LIGUE",AG$5:AG$71,"&lt;"&amp;AG206)+1),Paramètres!$B$3:$C$56,2,FALSE)*Paramètres!$N$17))</f>
        <v>0</v>
      </c>
      <c r="AI206" s="40">
        <f t="shared" si="115"/>
        <v>0</v>
      </c>
      <c r="AJ206" s="3" t="str">
        <f t="shared" si="116"/>
        <v/>
      </c>
      <c r="AK206" s="5">
        <f t="shared" si="117"/>
        <v>0</v>
      </c>
      <c r="AL206" s="41">
        <f t="shared" si="114"/>
        <v>0</v>
      </c>
      <c r="AM206" s="33" t="str">
        <f t="shared" si="118"/>
        <v/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LIGUE")),"",COUNTIFS($D$5:$D$71,"&lt;&gt;"&amp;"",$D$5:$D$71,"&lt;&gt;"&amp;"NL",$D$5:$D$71,"&lt;&gt;"&amp;"HORS LIGUE",E$5:E$71,"&lt;"&amp;E207)+1),Paramètres!$B$3:$C$56,2,FALSE)*Paramètres!$N$3))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LIGUE")),"",COUNTIFS($D$5:$D$71,"&lt;&gt;"&amp;"",$D$5:$D$71,"&lt;&gt;"&amp;"NL",$D$5:$D$71,"&lt;&gt;"&amp;"HORS LIGUE",G$5:G$71,"&lt;"&amp;G207)+1),Paramètres!$B$3:$C$56,2,FALSE)*Paramètres!$N$4))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LIGUE")),"",COUNTIFS($D$5:$D$71,"&lt;&gt;"&amp;"",$D$5:$D$71,"&lt;&gt;"&amp;"NL",$D$5:$D$71,"&lt;&gt;"&amp;"HORS LIGUE",I$5:I$71,"&lt;"&amp;I207)+1),Paramètres!$B$3:$C$56,2,FALSE)*Paramètres!$N$5))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LIGUE")),"",COUNTIFS($D$5:$D$71,"&lt;&gt;"&amp;"",$D$5:$D$71,"&lt;&gt;"&amp;"NL",$D$5:$D$71,"&lt;&gt;"&amp;"HORS LIGUE",K$5:K$71,"&lt;"&amp;K207)+1),Paramètres!$B$3:$C$56,2,FALSE)*Paramètres!$N$6))</f>
        <v>0</v>
      </c>
      <c r="M207" s="89"/>
      <c r="N207" s="88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LIGUE")),"",COUNTIFS($D$5:$D$71,"&lt;&gt;"&amp;"",$D$5:$D$71,"&lt;&gt;"&amp;"NL",$D$5:$D$71,"&lt;&gt;"&amp;"HORS LIGUE",M$5:M$71,"&lt;"&amp;M207)+1),Paramètres!$B$3:$C$56,2,FALSE)*Paramètres!$N$7))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LIGUE")),"",COUNTIFS($D$5:$D$71,"&lt;&gt;"&amp;"",$D$5:$D$71,"&lt;&gt;"&amp;"NL",$D$5:$D$71,"&lt;&gt;"&amp;"HORS LIGUE",O$5:O$71,"&lt;"&amp;O207)+1),Paramètres!$B$3:$C$56,2,FALSE)*Paramètres!$N$8))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LIGUE")),"",COUNTIFS($D$5:$D$71,"&lt;&gt;"&amp;"",$D$5:$D$71,"&lt;&gt;"&amp;"NL",$D$5:$D$71,"&lt;&gt;"&amp;"HORS LIGUE",Q$5:Q$71,"&lt;"&amp;Q207)+1),Paramètres!$B$3:$C$56,2,FALSE)*Paramètres!$N$9))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LIGUE")),"",COUNTIFS($D$5:$D$71,"&lt;&gt;"&amp;"",$D$5:$D$71,"&lt;&gt;"&amp;"NL",$D$5:$D$71,"&lt;&gt;"&amp;"HORS LIGUE",S$5:S$71,"&lt;"&amp;S207)+1),Paramètres!$B$3:$C$56,2,FALSE)*Paramètres!$N$10))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LIGUE")),"",COUNTIFS($D$5:$D$71,"&lt;&gt;"&amp;"",$D$5:$D$71,"&lt;&gt;"&amp;"NL",$D$5:$D$71,"&lt;&gt;"&amp;"HORS LIGUE",U$5:U$71,"&lt;"&amp;U207)+1),Paramètres!$B$3:$C$56,2,FALSE)*Paramètres!$N$11))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LIGUE")),"",COUNTIFS($D$5:$D$71,"&lt;&gt;"&amp;"",$D$5:$D$71,"&lt;&gt;"&amp;"NL",$D$5:$D$71,"&lt;&gt;"&amp;"HORS LIGUE",W$5:W$71,"&lt;"&amp;W207)+1),Paramètres!$B$3:$C$56,2,FALSE)*Paramètres!$N$12))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LIGUE")),"",COUNTIFS($D$5:$D$71,"&lt;&gt;"&amp;"",$D$5:$D$71,"&lt;&gt;"&amp;"NL",$D$5:$D$71,"&lt;&gt;"&amp;"HORS LIGUE",Y$5:Y$71,"&lt;"&amp;Y207)+1),Paramètres!$B$3:$C$56,2,FALSE)*Paramètres!$N$13))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LIGUE")),"",COUNTIFS($D$5:$D$71,"&lt;&gt;"&amp;"",$D$5:$D$71,"&lt;&gt;"&amp;"NL",$D$5:$D$71,"&lt;&gt;"&amp;"HORS LIGUE",AA$5:AA$71,"&lt;"&amp;AA207)+1),Paramètres!$B$3:$C$56,2,FALSE)*Paramètres!$N$14))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LIGUE")),"",COUNTIFS($D$5:$D$71,"&lt;&gt;"&amp;"",$D$5:$D$71,"&lt;&gt;"&amp;"NL",$D$5:$D$71,"&lt;&gt;"&amp;"HORS LIGUE",AC$5:AC$71,"&lt;"&amp;AC207)+1),Paramètres!$B$3:$C$56,2,FALSE)*Paramètres!$N$15))</f>
        <v>0</v>
      </c>
      <c r="AE207" s="110"/>
      <c r="AF207" s="110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LIGUE")),"",COUNTIFS($D$5:$D$71,"&lt;&gt;"&amp;"",$D$5:$D$71,"&lt;&gt;"&amp;"NL",$D$5:$D$71,"&lt;&gt;"&amp;"HORS LIGUE",AE$5:AE$71,"&lt;"&amp;AE207)+1),Paramètres!$B$3:$C$56,2,FALSE)*Paramètres!$N$16))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LIGUE")),"",COUNTIFS($D$5:$D$71,"&lt;&gt;"&amp;"",$D$5:$D$71,"&lt;&gt;"&amp;"NL",$D$5:$D$71,"&lt;&gt;"&amp;"HORS LIGUE",AG$5:AG$71,"&lt;"&amp;AG207)+1),Paramètres!$B$3:$C$56,2,FALSE)*Paramètres!$N$17))</f>
        <v>0</v>
      </c>
      <c r="AI207" s="40">
        <f t="shared" si="115"/>
        <v>0</v>
      </c>
      <c r="AJ207" s="3" t="str">
        <f t="shared" si="116"/>
        <v/>
      </c>
      <c r="AK207" s="5">
        <f t="shared" si="117"/>
        <v>0</v>
      </c>
      <c r="AL207" s="41">
        <f t="shared" si="114"/>
        <v>0</v>
      </c>
      <c r="AM207" s="33" t="str">
        <f t="shared" si="118"/>
        <v/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LIGUE")),"",COUNTIFS($D$5:$D$71,"&lt;&gt;"&amp;"",$D$5:$D$71,"&lt;&gt;"&amp;"NL",$D$5:$D$71,"&lt;&gt;"&amp;"HORS LIGUE",E$5:E$71,"&lt;"&amp;E208)+1),Paramètres!$B$3:$C$56,2,FALSE)*Paramètres!$N$3))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LIGUE")),"",COUNTIFS($D$5:$D$71,"&lt;&gt;"&amp;"",$D$5:$D$71,"&lt;&gt;"&amp;"NL",$D$5:$D$71,"&lt;&gt;"&amp;"HORS LIGUE",G$5:G$71,"&lt;"&amp;G208)+1),Paramètres!$B$3:$C$56,2,FALSE)*Paramètres!$N$4))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LIGUE")),"",COUNTIFS($D$5:$D$71,"&lt;&gt;"&amp;"",$D$5:$D$71,"&lt;&gt;"&amp;"NL",$D$5:$D$71,"&lt;&gt;"&amp;"HORS LIGUE",I$5:I$71,"&lt;"&amp;I208)+1),Paramètres!$B$3:$C$56,2,FALSE)*Paramètres!$N$5))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LIGUE")),"",COUNTIFS($D$5:$D$71,"&lt;&gt;"&amp;"",$D$5:$D$71,"&lt;&gt;"&amp;"NL",$D$5:$D$71,"&lt;&gt;"&amp;"HORS LIGUE",K$5:K$71,"&lt;"&amp;K208)+1),Paramètres!$B$3:$C$56,2,FALSE)*Paramètres!$N$6))</f>
        <v>0</v>
      </c>
      <c r="M208" s="89"/>
      <c r="N208" s="88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LIGUE")),"",COUNTIFS($D$5:$D$71,"&lt;&gt;"&amp;"",$D$5:$D$71,"&lt;&gt;"&amp;"NL",$D$5:$D$71,"&lt;&gt;"&amp;"HORS LIGUE",M$5:M$71,"&lt;"&amp;M208)+1),Paramètres!$B$3:$C$56,2,FALSE)*Paramètres!$N$7))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LIGUE")),"",COUNTIFS($D$5:$D$71,"&lt;&gt;"&amp;"",$D$5:$D$71,"&lt;&gt;"&amp;"NL",$D$5:$D$71,"&lt;&gt;"&amp;"HORS LIGUE",O$5:O$71,"&lt;"&amp;O208)+1),Paramètres!$B$3:$C$56,2,FALSE)*Paramètres!$N$8))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LIGUE")),"",COUNTIFS($D$5:$D$71,"&lt;&gt;"&amp;"",$D$5:$D$71,"&lt;&gt;"&amp;"NL",$D$5:$D$71,"&lt;&gt;"&amp;"HORS LIGUE",Q$5:Q$71,"&lt;"&amp;Q208)+1),Paramètres!$B$3:$C$56,2,FALSE)*Paramètres!$N$9))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LIGUE")),"",COUNTIFS($D$5:$D$71,"&lt;&gt;"&amp;"",$D$5:$D$71,"&lt;&gt;"&amp;"NL",$D$5:$D$71,"&lt;&gt;"&amp;"HORS LIGUE",S$5:S$71,"&lt;"&amp;S208)+1),Paramètres!$B$3:$C$56,2,FALSE)*Paramètres!$N$10))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LIGUE")),"",COUNTIFS($D$5:$D$71,"&lt;&gt;"&amp;"",$D$5:$D$71,"&lt;&gt;"&amp;"NL",$D$5:$D$71,"&lt;&gt;"&amp;"HORS LIGUE",U$5:U$71,"&lt;"&amp;U208)+1),Paramètres!$B$3:$C$56,2,FALSE)*Paramètres!$N$11))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LIGUE")),"",COUNTIFS($D$5:$D$71,"&lt;&gt;"&amp;"",$D$5:$D$71,"&lt;&gt;"&amp;"NL",$D$5:$D$71,"&lt;&gt;"&amp;"HORS LIGUE",W$5:W$71,"&lt;"&amp;W208)+1),Paramètres!$B$3:$C$56,2,FALSE)*Paramètres!$N$12))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LIGUE")),"",COUNTIFS($D$5:$D$71,"&lt;&gt;"&amp;"",$D$5:$D$71,"&lt;&gt;"&amp;"NL",$D$5:$D$71,"&lt;&gt;"&amp;"HORS LIGUE",Y$5:Y$71,"&lt;"&amp;Y208)+1),Paramètres!$B$3:$C$56,2,FALSE)*Paramètres!$N$13))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LIGUE")),"",COUNTIFS($D$5:$D$71,"&lt;&gt;"&amp;"",$D$5:$D$71,"&lt;&gt;"&amp;"NL",$D$5:$D$71,"&lt;&gt;"&amp;"HORS LIGUE",AA$5:AA$71,"&lt;"&amp;AA208)+1),Paramètres!$B$3:$C$56,2,FALSE)*Paramètres!$N$14))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LIGUE")),"",COUNTIFS($D$5:$D$71,"&lt;&gt;"&amp;"",$D$5:$D$71,"&lt;&gt;"&amp;"NL",$D$5:$D$71,"&lt;&gt;"&amp;"HORS LIGUE",AC$5:AC$71,"&lt;"&amp;AC208)+1),Paramètres!$B$3:$C$56,2,FALSE)*Paramètres!$N$15))</f>
        <v>0</v>
      </c>
      <c r="AE208" s="110"/>
      <c r="AF208" s="110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LIGUE")),"",COUNTIFS($D$5:$D$71,"&lt;&gt;"&amp;"",$D$5:$D$71,"&lt;&gt;"&amp;"NL",$D$5:$D$71,"&lt;&gt;"&amp;"HORS LIGUE",AE$5:AE$71,"&lt;"&amp;AE208)+1),Paramètres!$B$3:$C$56,2,FALSE)*Paramètres!$N$16))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LIGUE")),"",COUNTIFS($D$5:$D$71,"&lt;&gt;"&amp;"",$D$5:$D$71,"&lt;&gt;"&amp;"NL",$D$5:$D$71,"&lt;&gt;"&amp;"HORS LIGUE",AG$5:AG$71,"&lt;"&amp;AG208)+1),Paramètres!$B$3:$C$56,2,FALSE)*Paramètres!$N$17))</f>
        <v>0</v>
      </c>
      <c r="AI208" s="40">
        <f t="shared" si="115"/>
        <v>0</v>
      </c>
      <c r="AJ208" s="3" t="str">
        <f t="shared" si="116"/>
        <v/>
      </c>
      <c r="AK208" s="5">
        <f t="shared" si="117"/>
        <v>0</v>
      </c>
      <c r="AL208" s="41">
        <f t="shared" si="114"/>
        <v>0</v>
      </c>
      <c r="AM208" s="33" t="str">
        <f t="shared" si="118"/>
        <v/>
      </c>
    </row>
    <row r="209" spans="1:39" ht="16.5">
      <c r="A209" s="14"/>
      <c r="B209" s="32" t="str">
        <f>IF(ISNA(VLOOKUP(A209,'Licenciés Jeunes 2023'!A:C,3,0)),"",VLOOKUP(A209,'Licenciés Jeunes 2023'!A:C,3,0))</f>
        <v/>
      </c>
      <c r="C209" s="32" t="str">
        <f>IF(ISNA(VLOOKUP(A209,'Licenciés Jeunes 2023'!A:C,2,0)),"",VLOOKUP(A209,'Licenciés Jeunes 2023'!A:C,2,0))</f>
        <v/>
      </c>
      <c r="D209" s="32" t="str">
        <f>IF(ISNA(VLOOKUP(A209,'Licenciés Jeunes 2023'!A:F,6,0)),"",VLOOKUP(A209,'Licenciés Jeunes 2023'!A:F,6,0))</f>
        <v/>
      </c>
      <c r="E209" s="6"/>
      <c r="F209" s="2">
        <f>IF(E$2="Bike &amp; Run",IF(ISNA(VLOOKUP(E209,Paramètres!$B$3:$C$56,2,FALSE)),0,VLOOKUP(E209,Paramètres!$B$3:$C$56,2,FALSE)*Paramètres!$N$3),IF(OR(E209="",OR($D209="",$D209="NL",$D209="HORS LIGUE")),0,VLOOKUP(IF(OR(E209="",OR($D209="",$D209="NL",$D209="HORS LIGUE")),"",COUNTIFS($D$5:$D$71,"&lt;&gt;"&amp;"",$D$5:$D$71,"&lt;&gt;"&amp;"NL",$D$5:$D$71,"&lt;&gt;"&amp;"HORS LIGUE",E$5:E$71,"&lt;"&amp;E209)+1),Paramètres!$B$3:$C$56,2,FALSE)*Paramètres!$N$3))</f>
        <v>0</v>
      </c>
      <c r="G209" s="4"/>
      <c r="H209" s="2">
        <f>IF(G$2="Bike &amp; Run",IF(ISNA(VLOOKUP(G209,Paramètres!$B$3:$C$56,2,FALSE)),0,VLOOKUP(G209,Paramètres!$B$3:$C$56,2,FALSE)*Paramètres!$N$4),IF(OR(G209="",OR($D209="",$D209="NL",$D209="HORS LIGUE")),0,VLOOKUP(IF(OR(G209="",OR($D209="",$D209="NL",$D209="HORS LIGUE")),"",COUNTIFS($D$5:$D$71,"&lt;&gt;"&amp;"",$D$5:$D$71,"&lt;&gt;"&amp;"NL",$D$5:$D$71,"&lt;&gt;"&amp;"HORS LIGUE",G$5:G$71,"&lt;"&amp;G209)+1),Paramètres!$B$3:$C$56,2,FALSE)*Paramètres!$N$4))</f>
        <v>0</v>
      </c>
      <c r="I209" s="36"/>
      <c r="J209" s="2">
        <f>IF(I$2="Bike &amp; Run",IF(ISNA(VLOOKUP(I209,Paramètres!$B$3:$C$56,2,FALSE)),0,VLOOKUP(I209,Paramètres!$B$3:$C$56,2,FALSE)*Paramètres!$N$5),IF(OR(I209="",OR($D209="",$D209="NL",$D209="HORS LIGUE")),0,VLOOKUP(IF(OR(I209="",OR($D209="",$D209="NL",$D209="HORS LIGUE")),"",COUNTIFS($D$5:$D$71,"&lt;&gt;"&amp;"",$D$5:$D$71,"&lt;&gt;"&amp;"NL",$D$5:$D$71,"&lt;&gt;"&amp;"HORS LIGUE",I$5:I$71,"&lt;"&amp;I209)+1),Paramètres!$B$3:$C$56,2,FALSE)*Paramètres!$N$5))</f>
        <v>0</v>
      </c>
      <c r="K209" s="4"/>
      <c r="L209" s="2">
        <f>IF(K$2="Bike &amp; Run",IF(ISNA(VLOOKUP(K209,Paramètres!$B$3:$C$56,2,FALSE)),0,VLOOKUP(K209,Paramètres!$B$3:$C$56,2,FALSE)*Paramètres!$N$6),IF(OR(K209="",OR($D209="",$D209="NL",$D209="HORS LIGUE")),0,VLOOKUP(IF(OR(K209="",OR($D209="",$D209="NL",$D209="HORS LIGUE")),"",COUNTIFS($D$5:$D$71,"&lt;&gt;"&amp;"",$D$5:$D$71,"&lt;&gt;"&amp;"NL",$D$5:$D$71,"&lt;&gt;"&amp;"HORS LIGUE",K$5:K$71,"&lt;"&amp;K209)+1),Paramètres!$B$3:$C$56,2,FALSE)*Paramètres!$N$6))</f>
        <v>0</v>
      </c>
      <c r="M209" s="89"/>
      <c r="N209" s="88">
        <f>IF(M$2="Bike &amp; Run",IF(ISNA(VLOOKUP(M209,Paramètres!$B$3:$C$56,2,FALSE)),0,VLOOKUP(M209,Paramètres!$B$3:$C$56,2,FALSE)*Paramètres!$N$7),IF(OR(M209="",OR($D209="",$D209="NL",$D209="HORS LIGUE")),0,VLOOKUP(IF(OR(M209="",OR($D209="",$D209="NL",$D209="HORS LIGUE")),"",COUNTIFS($D$5:$D$71,"&lt;&gt;"&amp;"",$D$5:$D$71,"&lt;&gt;"&amp;"NL",$D$5:$D$71,"&lt;&gt;"&amp;"HORS LIGUE",M$5:M$71,"&lt;"&amp;M209)+1),Paramètres!$B$3:$C$56,2,FALSE)*Paramètres!$N$7))</f>
        <v>0</v>
      </c>
      <c r="O209" s="46"/>
      <c r="P209" s="2">
        <f>IF(O$2="Bike &amp; Run",IF(ISNA(VLOOKUP(O209,Paramètres!$B$3:$C$56,2,FALSE)),0,VLOOKUP(O209,Paramètres!$B$3:$C$56,2,FALSE)*Paramètres!$N$8),IF(OR(O209="",OR($D209="",$D209="NL",$D209="HORS LIGUE")),0,VLOOKUP(IF(OR(O209="",OR($D209="",$D209="NL",$D209="HORS LIGUE")),"",COUNTIFS($D$5:$D$71,"&lt;&gt;"&amp;"",$D$5:$D$71,"&lt;&gt;"&amp;"NL",$D$5:$D$71,"&lt;&gt;"&amp;"HORS LIGUE",O$5:O$71,"&lt;"&amp;O209)+1),Paramètres!$B$3:$C$56,2,FALSE)*Paramètres!$N$8))</f>
        <v>0</v>
      </c>
      <c r="Q209" s="46"/>
      <c r="R209" s="2">
        <f>IF(Q$2="Bike &amp; Run",IF(ISNA(VLOOKUP(Q209,Paramètres!$B$3:$C$56,2,FALSE)),0,VLOOKUP(Q209,Paramètres!$B$3:$C$56,2,FALSE)*Paramètres!$N$9),IF(OR(Q209="",OR($D209="",$D209="NL",$D209="HORS LIGUE")),0,VLOOKUP(IF(OR(Q209="",OR($D209="",$D209="NL",$D209="HORS LIGUE")),"",COUNTIFS($D$5:$D$71,"&lt;&gt;"&amp;"",$D$5:$D$71,"&lt;&gt;"&amp;"NL",$D$5:$D$71,"&lt;&gt;"&amp;"HORS LIGUE",Q$5:Q$71,"&lt;"&amp;Q209)+1),Paramètres!$B$3:$C$56,2,FALSE)*Paramètres!$N$9))</f>
        <v>0</v>
      </c>
      <c r="S209" s="46"/>
      <c r="T209" s="2">
        <f>IF(S$2="Bike &amp; Run",IF(ISNA(VLOOKUP(S209,Paramètres!$B$3:$C$56,2,FALSE)),0,VLOOKUP(S209,Paramètres!$B$3:$C$56,2,FALSE)*Paramètres!$N$10),IF(OR(S209="",OR($D209="",$D209="NL",$D209="HORS LIGUE")),0,VLOOKUP(IF(OR(S209="",OR($D209="",$D209="NL",$D209="HORS LIGUE")),"",COUNTIFS($D$5:$D$71,"&lt;&gt;"&amp;"",$D$5:$D$71,"&lt;&gt;"&amp;"NL",$D$5:$D$71,"&lt;&gt;"&amp;"HORS LIGUE",S$5:S$71,"&lt;"&amp;S209)+1),Paramètres!$B$3:$C$56,2,FALSE)*Paramètres!$N$10))</f>
        <v>0</v>
      </c>
      <c r="U209" s="46"/>
      <c r="V209" s="2">
        <f>IF(U$2="Bike &amp; Run",IF(ISNA(VLOOKUP(U209,Paramètres!$B$3:$C$56,2,FALSE)),0,VLOOKUP(U209,Paramètres!$B$3:$C$56,2,FALSE)*Paramètres!$N$11),IF(OR(U209="",OR($D209="",$D209="NL",$D209="HORS LIGUE")),0,VLOOKUP(IF(OR(U209="",OR($D209="",$D209="NL",$D209="HORS LIGUE")),"",COUNTIFS($D$5:$D$71,"&lt;&gt;"&amp;"",$D$5:$D$71,"&lt;&gt;"&amp;"NL",$D$5:$D$71,"&lt;&gt;"&amp;"HORS LIGUE",U$5:U$71,"&lt;"&amp;U209)+1),Paramètres!$B$3:$C$56,2,FALSE)*Paramètres!$N$11))</f>
        <v>0</v>
      </c>
      <c r="W209" s="46"/>
      <c r="X209" s="2">
        <f>IF(W$2="Bike &amp; Run",IF(ISNA(VLOOKUP(W209,Paramètres!$B$3:$C$56,2,FALSE)),0,VLOOKUP(W209,Paramètres!$B$3:$C$56,2,FALSE)*Paramètres!$N$12),IF(OR(W209="",OR($D209="",$D209="NL",$D209="HORS LIGUE")),0,VLOOKUP(IF(OR(W209="",OR($D209="",$D209="NL",$D209="HORS LIGUE")),"",COUNTIFS($D$5:$D$71,"&lt;&gt;"&amp;"",$D$5:$D$71,"&lt;&gt;"&amp;"NL",$D$5:$D$71,"&lt;&gt;"&amp;"HORS LIGUE",W$5:W$71,"&lt;"&amp;W209)+1),Paramètres!$B$3:$C$56,2,FALSE)*Paramètres!$N$12))</f>
        <v>0</v>
      </c>
      <c r="Y209" s="46"/>
      <c r="Z209" s="2">
        <f>IF(Y$2="Bike &amp; Run",IF(ISNA(VLOOKUP(Y209,Paramètres!$B$3:$C$56,2,FALSE)),0,VLOOKUP(Y209,Paramètres!$B$3:$C$56,2,FALSE)*Paramètres!$N$13),IF(OR(Y209="",OR($D209="",$D209="NL",$D209="HORS LIGUE")),0,VLOOKUP(IF(OR(Y209="",OR($D209="",$D209="NL",$D209="HORS LIGUE")),"",COUNTIFS($D$5:$D$71,"&lt;&gt;"&amp;"",$D$5:$D$71,"&lt;&gt;"&amp;"NL",$D$5:$D$71,"&lt;&gt;"&amp;"HORS LIGUE",Y$5:Y$71,"&lt;"&amp;Y209)+1),Paramètres!$B$3:$C$56,2,FALSE)*Paramètres!$N$13))</f>
        <v>0</v>
      </c>
      <c r="AA209" s="46"/>
      <c r="AB209" s="2">
        <f>IF(AA$2="Bike &amp; Run",IF(ISNA(VLOOKUP(AA209,Paramètres!$B$3:$C$56,2,FALSE)),0,VLOOKUP(AA209,Paramètres!$B$3:$C$56,2,FALSE)*Paramètres!$N$14),IF(OR(AA209="",OR($D209="",$D209="NL",$D209="HORS LIGUE")),0,VLOOKUP(IF(OR(AA209="",OR($D209="",$D209="NL",$D209="HORS LIGUE")),"",COUNTIFS($D$5:$D$71,"&lt;&gt;"&amp;"",$D$5:$D$71,"&lt;&gt;"&amp;"NL",$D$5:$D$71,"&lt;&gt;"&amp;"HORS LIGUE",AA$5:AA$71,"&lt;"&amp;AA209)+1),Paramètres!$B$3:$C$56,2,FALSE)*Paramètres!$N$14))</f>
        <v>0</v>
      </c>
      <c r="AC209" s="46"/>
      <c r="AD209" s="2">
        <f>IF(AC$2="Bike &amp; Run",IF(ISNA(VLOOKUP(AC209,Paramètres!$B$3:$C$56,2,FALSE)),0,VLOOKUP(AC209,Paramètres!$B$3:$C$56,2,FALSE)*Paramètres!$N$15),IF(OR(AC209="",OR($D209="",$D209="NL",$D209="HORS LIGUE")),0,VLOOKUP(IF(OR(AC209="",OR($D209="",$D209="NL",$D209="HORS LIGUE")),"",COUNTIFS($D$5:$D$71,"&lt;&gt;"&amp;"",$D$5:$D$71,"&lt;&gt;"&amp;"NL",$D$5:$D$71,"&lt;&gt;"&amp;"HORS LIGUE",AC$5:AC$71,"&lt;"&amp;AC209)+1),Paramètres!$B$3:$C$56,2,FALSE)*Paramètres!$N$15))</f>
        <v>0</v>
      </c>
      <c r="AE209" s="110"/>
      <c r="AF209" s="110">
        <f>IF(AE$2="Bike &amp; Run",IF(ISNA(VLOOKUP(AE209,Paramètres!$B$3:$C$56,2,FALSE)),0,VLOOKUP(AE209,Paramètres!$B$3:$C$56,2,FALSE)*Paramètres!$N$16),IF(OR(AE209="",OR($D209="",$D209="NL",$D209="HORS LIGUE")),0,VLOOKUP(IF(OR(AE209="",OR($D209="",$D209="NL",$D209="HORS LIGUE")),"",COUNTIFS($D$5:$D$71,"&lt;&gt;"&amp;"",$D$5:$D$71,"&lt;&gt;"&amp;"NL",$D$5:$D$71,"&lt;&gt;"&amp;"HORS LIGUE",AE$5:AE$71,"&lt;"&amp;AE209)+1),Paramètres!$B$3:$C$56,2,FALSE)*Paramètres!$N$16))</f>
        <v>0</v>
      </c>
      <c r="AG209" s="46"/>
      <c r="AH209" s="2">
        <f>IF(AG$2="Bike &amp; Run",IF(ISNA(VLOOKUP(AG209,Paramètres!$B$3:$C$56,2,FALSE)),0,VLOOKUP(AG209,Paramètres!$B$3:$C$56,2,FALSE)*Paramètres!$N$17),IF(OR(AG209="",OR($D209="",$D209="NL",$D209="HORS LIGUE")),0,VLOOKUP(IF(OR(AG209="",OR($D209="",$D209="NL",$D209="HORS LIGUE")),"",COUNTIFS($D$5:$D$71,"&lt;&gt;"&amp;"",$D$5:$D$71,"&lt;&gt;"&amp;"NL",$D$5:$D$71,"&lt;&gt;"&amp;"HORS LIGUE",AG$5:AG$71,"&lt;"&amp;AG209)+1),Paramètres!$B$3:$C$56,2,FALSE)*Paramètres!$N$17))</f>
        <v>0</v>
      </c>
      <c r="AI209" s="40">
        <f t="shared" si="115"/>
        <v>0</v>
      </c>
      <c r="AJ209" s="3" t="str">
        <f t="shared" si="116"/>
        <v/>
      </c>
      <c r="AK209" s="5">
        <f t="shared" si="117"/>
        <v>0</v>
      </c>
      <c r="AL209" s="41">
        <f t="shared" si="114"/>
        <v>0</v>
      </c>
      <c r="AM209" s="33" t="str">
        <f t="shared" si="118"/>
        <v/>
      </c>
    </row>
    <row r="210" spans="1:39" ht="16.5">
      <c r="A210" s="14"/>
      <c r="B210" s="32" t="str">
        <f>IF(ISNA(VLOOKUP(A210,'Licenciés Jeunes 2023'!A:C,3,0)),"",VLOOKUP(A210,'Licenciés Jeunes 2023'!A:C,3,0))</f>
        <v/>
      </c>
      <c r="C210" s="32" t="str">
        <f>IF(ISNA(VLOOKUP(A210,'Licenciés Jeunes 2023'!A:C,2,0)),"",VLOOKUP(A210,'Licenciés Jeunes 2023'!A:C,2,0))</f>
        <v/>
      </c>
      <c r="D210" s="32" t="str">
        <f>IF(ISNA(VLOOKUP(A210,'Licenciés Jeunes 2023'!A:F,6,0)),"",VLOOKUP(A210,'Licenciés Jeunes 2023'!A:F,6,0))</f>
        <v/>
      </c>
      <c r="E210" s="6"/>
      <c r="F210" s="2">
        <f>IF(E$2="Bike &amp; Run",IF(ISNA(VLOOKUP(E210,Paramètres!$B$3:$C$56,2,FALSE)),0,VLOOKUP(E210,Paramètres!$B$3:$C$56,2,FALSE)*Paramètres!$N$3),IF(OR(E210="",OR($D210="",$D210="NL",$D210="HORS LIGUE")),0,VLOOKUP(IF(OR(E210="",OR($D210="",$D210="NL",$D210="HORS LIGUE")),"",COUNTIFS($D$5:$D$71,"&lt;&gt;"&amp;"",$D$5:$D$71,"&lt;&gt;"&amp;"NL",$D$5:$D$71,"&lt;&gt;"&amp;"HORS LIGUE",E$5:E$71,"&lt;"&amp;E210)+1),Paramètres!$B$3:$C$56,2,FALSE)*Paramètres!$N$3))</f>
        <v>0</v>
      </c>
      <c r="G210" s="4"/>
      <c r="H210" s="2">
        <f>IF(G$2="Bike &amp; Run",IF(ISNA(VLOOKUP(G210,Paramètres!$B$3:$C$56,2,FALSE)),0,VLOOKUP(G210,Paramètres!$B$3:$C$56,2,FALSE)*Paramètres!$N$4),IF(OR(G210="",OR($D210="",$D210="NL",$D210="HORS LIGUE")),0,VLOOKUP(IF(OR(G210="",OR($D210="",$D210="NL",$D210="HORS LIGUE")),"",COUNTIFS($D$5:$D$71,"&lt;&gt;"&amp;"",$D$5:$D$71,"&lt;&gt;"&amp;"NL",$D$5:$D$71,"&lt;&gt;"&amp;"HORS LIGUE",G$5:G$71,"&lt;"&amp;G210)+1),Paramètres!$B$3:$C$56,2,FALSE)*Paramètres!$N$4))</f>
        <v>0</v>
      </c>
      <c r="I210" s="36"/>
      <c r="J210" s="2">
        <f>IF(I$2="Bike &amp; Run",IF(ISNA(VLOOKUP(I210,Paramètres!$B$3:$C$56,2,FALSE)),0,VLOOKUP(I210,Paramètres!$B$3:$C$56,2,FALSE)*Paramètres!$N$5),IF(OR(I210="",OR($D210="",$D210="NL",$D210="HORS LIGUE")),0,VLOOKUP(IF(OR(I210="",OR($D210="",$D210="NL",$D210="HORS LIGUE")),"",COUNTIFS($D$5:$D$71,"&lt;&gt;"&amp;"",$D$5:$D$71,"&lt;&gt;"&amp;"NL",$D$5:$D$71,"&lt;&gt;"&amp;"HORS LIGUE",I$5:I$71,"&lt;"&amp;I210)+1),Paramètres!$B$3:$C$56,2,FALSE)*Paramètres!$N$5))</f>
        <v>0</v>
      </c>
      <c r="K210" s="4"/>
      <c r="L210" s="2">
        <f>IF(K$2="Bike &amp; Run",IF(ISNA(VLOOKUP(K210,Paramètres!$B$3:$C$56,2,FALSE)),0,VLOOKUP(K210,Paramètres!$B$3:$C$56,2,FALSE)*Paramètres!$N$6),IF(OR(K210="",OR($D210="",$D210="NL",$D210="HORS LIGUE")),0,VLOOKUP(IF(OR(K210="",OR($D210="",$D210="NL",$D210="HORS LIGUE")),"",COUNTIFS($D$5:$D$71,"&lt;&gt;"&amp;"",$D$5:$D$71,"&lt;&gt;"&amp;"NL",$D$5:$D$71,"&lt;&gt;"&amp;"HORS LIGUE",K$5:K$71,"&lt;"&amp;K210)+1),Paramètres!$B$3:$C$56,2,FALSE)*Paramètres!$N$6))</f>
        <v>0</v>
      </c>
      <c r="M210" s="89"/>
      <c r="N210" s="88">
        <f>IF(M$2="Bike &amp; Run",IF(ISNA(VLOOKUP(M210,Paramètres!$B$3:$C$56,2,FALSE)),0,VLOOKUP(M210,Paramètres!$B$3:$C$56,2,FALSE)*Paramètres!$N$7),IF(OR(M210="",OR($D210="",$D210="NL",$D210="HORS LIGUE")),0,VLOOKUP(IF(OR(M210="",OR($D210="",$D210="NL",$D210="HORS LIGUE")),"",COUNTIFS($D$5:$D$71,"&lt;&gt;"&amp;"",$D$5:$D$71,"&lt;&gt;"&amp;"NL",$D$5:$D$71,"&lt;&gt;"&amp;"HORS LIGUE",M$5:M$71,"&lt;"&amp;M210)+1),Paramètres!$B$3:$C$56,2,FALSE)*Paramètres!$N$7))</f>
        <v>0</v>
      </c>
      <c r="O210" s="46"/>
      <c r="P210" s="2">
        <f>IF(O$2="Bike &amp; Run",IF(ISNA(VLOOKUP(O210,Paramètres!$B$3:$C$56,2,FALSE)),0,VLOOKUP(O210,Paramètres!$B$3:$C$56,2,FALSE)*Paramètres!$N$8),IF(OR(O210="",OR($D210="",$D210="NL",$D210="HORS LIGUE")),0,VLOOKUP(IF(OR(O210="",OR($D210="",$D210="NL",$D210="HORS LIGUE")),"",COUNTIFS($D$5:$D$71,"&lt;&gt;"&amp;"",$D$5:$D$71,"&lt;&gt;"&amp;"NL",$D$5:$D$71,"&lt;&gt;"&amp;"HORS LIGUE",O$5:O$71,"&lt;"&amp;O210)+1),Paramètres!$B$3:$C$56,2,FALSE)*Paramètres!$N$8))</f>
        <v>0</v>
      </c>
      <c r="Q210" s="46"/>
      <c r="R210" s="2">
        <f>IF(Q$2="Bike &amp; Run",IF(ISNA(VLOOKUP(Q210,Paramètres!$B$3:$C$56,2,FALSE)),0,VLOOKUP(Q210,Paramètres!$B$3:$C$56,2,FALSE)*Paramètres!$N$9),IF(OR(Q210="",OR($D210="",$D210="NL",$D210="HORS LIGUE")),0,VLOOKUP(IF(OR(Q210="",OR($D210="",$D210="NL",$D210="HORS LIGUE")),"",COUNTIFS($D$5:$D$71,"&lt;&gt;"&amp;"",$D$5:$D$71,"&lt;&gt;"&amp;"NL",$D$5:$D$71,"&lt;&gt;"&amp;"HORS LIGUE",Q$5:Q$71,"&lt;"&amp;Q210)+1),Paramètres!$B$3:$C$56,2,FALSE)*Paramètres!$N$9))</f>
        <v>0</v>
      </c>
      <c r="S210" s="46"/>
      <c r="T210" s="2">
        <f>IF(S$2="Bike &amp; Run",IF(ISNA(VLOOKUP(S210,Paramètres!$B$3:$C$56,2,FALSE)),0,VLOOKUP(S210,Paramètres!$B$3:$C$56,2,FALSE)*Paramètres!$N$10),IF(OR(S210="",OR($D210="",$D210="NL",$D210="HORS LIGUE")),0,VLOOKUP(IF(OR(S210="",OR($D210="",$D210="NL",$D210="HORS LIGUE")),"",COUNTIFS($D$5:$D$71,"&lt;&gt;"&amp;"",$D$5:$D$71,"&lt;&gt;"&amp;"NL",$D$5:$D$71,"&lt;&gt;"&amp;"HORS LIGUE",S$5:S$71,"&lt;"&amp;S210)+1),Paramètres!$B$3:$C$56,2,FALSE)*Paramètres!$N$10))</f>
        <v>0</v>
      </c>
      <c r="U210" s="46"/>
      <c r="V210" s="2">
        <f>IF(U$2="Bike &amp; Run",IF(ISNA(VLOOKUP(U210,Paramètres!$B$3:$C$56,2,FALSE)),0,VLOOKUP(U210,Paramètres!$B$3:$C$56,2,FALSE)*Paramètres!$N$11),IF(OR(U210="",OR($D210="",$D210="NL",$D210="HORS LIGUE")),0,VLOOKUP(IF(OR(U210="",OR($D210="",$D210="NL",$D210="HORS LIGUE")),"",COUNTIFS($D$5:$D$71,"&lt;&gt;"&amp;"",$D$5:$D$71,"&lt;&gt;"&amp;"NL",$D$5:$D$71,"&lt;&gt;"&amp;"HORS LIGUE",U$5:U$71,"&lt;"&amp;U210)+1),Paramètres!$B$3:$C$56,2,FALSE)*Paramètres!$N$11))</f>
        <v>0</v>
      </c>
      <c r="W210" s="46"/>
      <c r="X210" s="2">
        <f>IF(W$2="Bike &amp; Run",IF(ISNA(VLOOKUP(W210,Paramètres!$B$3:$C$56,2,FALSE)),0,VLOOKUP(W210,Paramètres!$B$3:$C$56,2,FALSE)*Paramètres!$N$12),IF(OR(W210="",OR($D210="",$D210="NL",$D210="HORS LIGUE")),0,VLOOKUP(IF(OR(W210="",OR($D210="",$D210="NL",$D210="HORS LIGUE")),"",COUNTIFS($D$5:$D$71,"&lt;&gt;"&amp;"",$D$5:$D$71,"&lt;&gt;"&amp;"NL",$D$5:$D$71,"&lt;&gt;"&amp;"HORS LIGUE",W$5:W$71,"&lt;"&amp;W210)+1),Paramètres!$B$3:$C$56,2,FALSE)*Paramètres!$N$12))</f>
        <v>0</v>
      </c>
      <c r="Y210" s="46"/>
      <c r="Z210" s="2">
        <f>IF(Y$2="Bike &amp; Run",IF(ISNA(VLOOKUP(Y210,Paramètres!$B$3:$C$56,2,FALSE)),0,VLOOKUP(Y210,Paramètres!$B$3:$C$56,2,FALSE)*Paramètres!$N$13),IF(OR(Y210="",OR($D210="",$D210="NL",$D210="HORS LIGUE")),0,VLOOKUP(IF(OR(Y210="",OR($D210="",$D210="NL",$D210="HORS LIGUE")),"",COUNTIFS($D$5:$D$71,"&lt;&gt;"&amp;"",$D$5:$D$71,"&lt;&gt;"&amp;"NL",$D$5:$D$71,"&lt;&gt;"&amp;"HORS LIGUE",Y$5:Y$71,"&lt;"&amp;Y210)+1),Paramètres!$B$3:$C$56,2,FALSE)*Paramètres!$N$13))</f>
        <v>0</v>
      </c>
      <c r="AA210" s="46"/>
      <c r="AB210" s="2">
        <f>IF(AA$2="Bike &amp; Run",IF(ISNA(VLOOKUP(AA210,Paramètres!$B$3:$C$56,2,FALSE)),0,VLOOKUP(AA210,Paramètres!$B$3:$C$56,2,FALSE)*Paramètres!$N$14),IF(OR(AA210="",OR($D210="",$D210="NL",$D210="HORS LIGUE")),0,VLOOKUP(IF(OR(AA210="",OR($D210="",$D210="NL",$D210="HORS LIGUE")),"",COUNTIFS($D$5:$D$71,"&lt;&gt;"&amp;"",$D$5:$D$71,"&lt;&gt;"&amp;"NL",$D$5:$D$71,"&lt;&gt;"&amp;"HORS LIGUE",AA$5:AA$71,"&lt;"&amp;AA210)+1),Paramètres!$B$3:$C$56,2,FALSE)*Paramètres!$N$14))</f>
        <v>0</v>
      </c>
      <c r="AC210" s="46"/>
      <c r="AD210" s="2">
        <f>IF(AC$2="Bike &amp; Run",IF(ISNA(VLOOKUP(AC210,Paramètres!$B$3:$C$56,2,FALSE)),0,VLOOKUP(AC210,Paramètres!$B$3:$C$56,2,FALSE)*Paramètres!$N$15),IF(OR(AC210="",OR($D210="",$D210="NL",$D210="HORS LIGUE")),0,VLOOKUP(IF(OR(AC210="",OR($D210="",$D210="NL",$D210="HORS LIGUE")),"",COUNTIFS($D$5:$D$71,"&lt;&gt;"&amp;"",$D$5:$D$71,"&lt;&gt;"&amp;"NL",$D$5:$D$71,"&lt;&gt;"&amp;"HORS LIGUE",AC$5:AC$71,"&lt;"&amp;AC210)+1),Paramètres!$B$3:$C$56,2,FALSE)*Paramètres!$N$15))</f>
        <v>0</v>
      </c>
      <c r="AE210" s="110"/>
      <c r="AF210" s="110">
        <f>IF(AE$2="Bike &amp; Run",IF(ISNA(VLOOKUP(AE210,Paramètres!$B$3:$C$56,2,FALSE)),0,VLOOKUP(AE210,Paramètres!$B$3:$C$56,2,FALSE)*Paramètres!$N$16),IF(OR(AE210="",OR($D210="",$D210="NL",$D210="HORS LIGUE")),0,VLOOKUP(IF(OR(AE210="",OR($D210="",$D210="NL",$D210="HORS LIGUE")),"",COUNTIFS($D$5:$D$71,"&lt;&gt;"&amp;"",$D$5:$D$71,"&lt;&gt;"&amp;"NL",$D$5:$D$71,"&lt;&gt;"&amp;"HORS LIGUE",AE$5:AE$71,"&lt;"&amp;AE210)+1),Paramètres!$B$3:$C$56,2,FALSE)*Paramètres!$N$16))</f>
        <v>0</v>
      </c>
      <c r="AG210" s="46"/>
      <c r="AH210" s="2">
        <f>IF(AG$2="Bike &amp; Run",IF(ISNA(VLOOKUP(AG210,Paramètres!$B$3:$C$56,2,FALSE)),0,VLOOKUP(AG210,Paramètres!$B$3:$C$56,2,FALSE)*Paramètres!$N$17),IF(OR(AG210="",OR($D210="",$D210="NL",$D210="HORS LIGUE")),0,VLOOKUP(IF(OR(AG210="",OR($D210="",$D210="NL",$D210="HORS LIGUE")),"",COUNTIFS($D$5:$D$71,"&lt;&gt;"&amp;"",$D$5:$D$71,"&lt;&gt;"&amp;"NL",$D$5:$D$71,"&lt;&gt;"&amp;"HORS LIGUE",AG$5:AG$71,"&lt;"&amp;AG210)+1),Paramètres!$B$3:$C$56,2,FALSE)*Paramètres!$N$17))</f>
        <v>0</v>
      </c>
      <c r="AI210" s="40">
        <f t="shared" si="115"/>
        <v>0</v>
      </c>
      <c r="AJ210" s="3" t="str">
        <f t="shared" si="116"/>
        <v/>
      </c>
      <c r="AK210" s="5">
        <f t="shared" si="117"/>
        <v>0</v>
      </c>
      <c r="AL210" s="41">
        <f t="shared" si="114"/>
        <v>0</v>
      </c>
      <c r="AM210" s="33" t="str">
        <f t="shared" si="118"/>
        <v/>
      </c>
    </row>
    <row r="211" spans="1:39" ht="16.5">
      <c r="A211" s="14"/>
      <c r="B211" s="32" t="str">
        <f>IF(ISNA(VLOOKUP(A211,'Licenciés Jeunes 2023'!A:C,3,0)),"",VLOOKUP(A211,'Licenciés Jeunes 2023'!A:C,3,0))</f>
        <v/>
      </c>
      <c r="C211" s="32" t="str">
        <f>IF(ISNA(VLOOKUP(A211,'Licenciés Jeunes 2023'!A:C,2,0)),"",VLOOKUP(A211,'Licenciés Jeunes 2023'!A:C,2,0))</f>
        <v/>
      </c>
      <c r="D211" s="32" t="str">
        <f>IF(ISNA(VLOOKUP(A211,'Licenciés Jeunes 2023'!A:F,6,0)),"",VLOOKUP(A211,'Licenciés Jeunes 2023'!A:F,6,0))</f>
        <v/>
      </c>
      <c r="E211" s="6"/>
      <c r="F211" s="2">
        <f>IF(E$2="Bike &amp; Run",IF(ISNA(VLOOKUP(E211,Paramètres!$B$3:$C$56,2,FALSE)),0,VLOOKUP(E211,Paramètres!$B$3:$C$56,2,FALSE)*Paramètres!$N$3),IF(OR(E211="",OR($D211="",$D211="NL",$D211="HORS LIGUE")),0,VLOOKUP(IF(OR(E211="",OR($D211="",$D211="NL",$D211="HORS LIGUE")),"",COUNTIFS($D$5:$D$71,"&lt;&gt;"&amp;"",$D$5:$D$71,"&lt;&gt;"&amp;"NL",$D$5:$D$71,"&lt;&gt;"&amp;"HORS LIGUE",E$5:E$71,"&lt;"&amp;E211)+1),Paramètres!$B$3:$C$56,2,FALSE)*Paramètres!$N$3))</f>
        <v>0</v>
      </c>
      <c r="G211" s="4"/>
      <c r="H211" s="2">
        <f>IF(G$2="Bike &amp; Run",IF(ISNA(VLOOKUP(G211,Paramètres!$B$3:$C$56,2,FALSE)),0,VLOOKUP(G211,Paramètres!$B$3:$C$56,2,FALSE)*Paramètres!$N$4),IF(OR(G211="",OR($D211="",$D211="NL",$D211="HORS LIGUE")),0,VLOOKUP(IF(OR(G211="",OR($D211="",$D211="NL",$D211="HORS LIGUE")),"",COUNTIFS($D$5:$D$71,"&lt;&gt;"&amp;"",$D$5:$D$71,"&lt;&gt;"&amp;"NL",$D$5:$D$71,"&lt;&gt;"&amp;"HORS LIGUE",G$5:G$71,"&lt;"&amp;G211)+1),Paramètres!$B$3:$C$56,2,FALSE)*Paramètres!$N$4))</f>
        <v>0</v>
      </c>
      <c r="I211" s="36"/>
      <c r="J211" s="2">
        <f>IF(I$2="Bike &amp; Run",IF(ISNA(VLOOKUP(I211,Paramètres!$B$3:$C$56,2,FALSE)),0,VLOOKUP(I211,Paramètres!$B$3:$C$56,2,FALSE)*Paramètres!$N$5),IF(OR(I211="",OR($D211="",$D211="NL",$D211="HORS LIGUE")),0,VLOOKUP(IF(OR(I211="",OR($D211="",$D211="NL",$D211="HORS LIGUE")),"",COUNTIFS($D$5:$D$71,"&lt;&gt;"&amp;"",$D$5:$D$71,"&lt;&gt;"&amp;"NL",$D$5:$D$71,"&lt;&gt;"&amp;"HORS LIGUE",I$5:I$71,"&lt;"&amp;I211)+1),Paramètres!$B$3:$C$56,2,FALSE)*Paramètres!$N$5))</f>
        <v>0</v>
      </c>
      <c r="K211" s="4"/>
      <c r="L211" s="2">
        <f>IF(K$2="Bike &amp; Run",IF(ISNA(VLOOKUP(K211,Paramètres!$B$3:$C$56,2,FALSE)),0,VLOOKUP(K211,Paramètres!$B$3:$C$56,2,FALSE)*Paramètres!$N$6),IF(OR(K211="",OR($D211="",$D211="NL",$D211="HORS LIGUE")),0,VLOOKUP(IF(OR(K211="",OR($D211="",$D211="NL",$D211="HORS LIGUE")),"",COUNTIFS($D$5:$D$71,"&lt;&gt;"&amp;"",$D$5:$D$71,"&lt;&gt;"&amp;"NL",$D$5:$D$71,"&lt;&gt;"&amp;"HORS LIGUE",K$5:K$71,"&lt;"&amp;K211)+1),Paramètres!$B$3:$C$56,2,FALSE)*Paramètres!$N$6))</f>
        <v>0</v>
      </c>
      <c r="M211" s="89"/>
      <c r="N211" s="88">
        <f>IF(M$2="Bike &amp; Run",IF(ISNA(VLOOKUP(M211,Paramètres!$B$3:$C$56,2,FALSE)),0,VLOOKUP(M211,Paramètres!$B$3:$C$56,2,FALSE)*Paramètres!$N$7),IF(OR(M211="",OR($D211="",$D211="NL",$D211="HORS LIGUE")),0,VLOOKUP(IF(OR(M211="",OR($D211="",$D211="NL",$D211="HORS LIGUE")),"",COUNTIFS($D$5:$D$71,"&lt;&gt;"&amp;"",$D$5:$D$71,"&lt;&gt;"&amp;"NL",$D$5:$D$71,"&lt;&gt;"&amp;"HORS LIGUE",M$5:M$71,"&lt;"&amp;M211)+1),Paramètres!$B$3:$C$56,2,FALSE)*Paramètres!$N$7))</f>
        <v>0</v>
      </c>
      <c r="O211" s="46"/>
      <c r="P211" s="2">
        <f>IF(O$2="Bike &amp; Run",IF(ISNA(VLOOKUP(O211,Paramètres!$B$3:$C$56,2,FALSE)),0,VLOOKUP(O211,Paramètres!$B$3:$C$56,2,FALSE)*Paramètres!$N$8),IF(OR(O211="",OR($D211="",$D211="NL",$D211="HORS LIGUE")),0,VLOOKUP(IF(OR(O211="",OR($D211="",$D211="NL",$D211="HORS LIGUE")),"",COUNTIFS($D$5:$D$71,"&lt;&gt;"&amp;"",$D$5:$D$71,"&lt;&gt;"&amp;"NL",$D$5:$D$71,"&lt;&gt;"&amp;"HORS LIGUE",O$5:O$71,"&lt;"&amp;O211)+1),Paramètres!$B$3:$C$56,2,FALSE)*Paramètres!$N$8))</f>
        <v>0</v>
      </c>
      <c r="Q211" s="46"/>
      <c r="R211" s="2">
        <f>IF(Q$2="Bike &amp; Run",IF(ISNA(VLOOKUP(Q211,Paramètres!$B$3:$C$56,2,FALSE)),0,VLOOKUP(Q211,Paramètres!$B$3:$C$56,2,FALSE)*Paramètres!$N$9),IF(OR(Q211="",OR($D211="",$D211="NL",$D211="HORS LIGUE")),0,VLOOKUP(IF(OR(Q211="",OR($D211="",$D211="NL",$D211="HORS LIGUE")),"",COUNTIFS($D$5:$D$71,"&lt;&gt;"&amp;"",$D$5:$D$71,"&lt;&gt;"&amp;"NL",$D$5:$D$71,"&lt;&gt;"&amp;"HORS LIGUE",Q$5:Q$71,"&lt;"&amp;Q211)+1),Paramètres!$B$3:$C$56,2,FALSE)*Paramètres!$N$9))</f>
        <v>0</v>
      </c>
      <c r="S211" s="46"/>
      <c r="T211" s="2">
        <f>IF(S$2="Bike &amp; Run",IF(ISNA(VLOOKUP(S211,Paramètres!$B$3:$C$56,2,FALSE)),0,VLOOKUP(S211,Paramètres!$B$3:$C$56,2,FALSE)*Paramètres!$N$10),IF(OR(S211="",OR($D211="",$D211="NL",$D211="HORS LIGUE")),0,VLOOKUP(IF(OR(S211="",OR($D211="",$D211="NL",$D211="HORS LIGUE")),"",COUNTIFS($D$5:$D$71,"&lt;&gt;"&amp;"",$D$5:$D$71,"&lt;&gt;"&amp;"NL",$D$5:$D$71,"&lt;&gt;"&amp;"HORS LIGUE",S$5:S$71,"&lt;"&amp;S211)+1),Paramètres!$B$3:$C$56,2,FALSE)*Paramètres!$N$10))</f>
        <v>0</v>
      </c>
      <c r="U211" s="46"/>
      <c r="V211" s="2">
        <f>IF(U$2="Bike &amp; Run",IF(ISNA(VLOOKUP(U211,Paramètres!$B$3:$C$56,2,FALSE)),0,VLOOKUP(U211,Paramètres!$B$3:$C$56,2,FALSE)*Paramètres!$N$11),IF(OR(U211="",OR($D211="",$D211="NL",$D211="HORS LIGUE")),0,VLOOKUP(IF(OR(U211="",OR($D211="",$D211="NL",$D211="HORS LIGUE")),"",COUNTIFS($D$5:$D$71,"&lt;&gt;"&amp;"",$D$5:$D$71,"&lt;&gt;"&amp;"NL",$D$5:$D$71,"&lt;&gt;"&amp;"HORS LIGUE",U$5:U$71,"&lt;"&amp;U211)+1),Paramètres!$B$3:$C$56,2,FALSE)*Paramètres!$N$11))</f>
        <v>0</v>
      </c>
      <c r="W211" s="46"/>
      <c r="X211" s="2">
        <f>IF(W$2="Bike &amp; Run",IF(ISNA(VLOOKUP(W211,Paramètres!$B$3:$C$56,2,FALSE)),0,VLOOKUP(W211,Paramètres!$B$3:$C$56,2,FALSE)*Paramètres!$N$12),IF(OR(W211="",OR($D211="",$D211="NL",$D211="HORS LIGUE")),0,VLOOKUP(IF(OR(W211="",OR($D211="",$D211="NL",$D211="HORS LIGUE")),"",COUNTIFS($D$5:$D$71,"&lt;&gt;"&amp;"",$D$5:$D$71,"&lt;&gt;"&amp;"NL",$D$5:$D$71,"&lt;&gt;"&amp;"HORS LIGUE",W$5:W$71,"&lt;"&amp;W211)+1),Paramètres!$B$3:$C$56,2,FALSE)*Paramètres!$N$12))</f>
        <v>0</v>
      </c>
      <c r="Y211" s="46"/>
      <c r="Z211" s="2">
        <f>IF(Y$2="Bike &amp; Run",IF(ISNA(VLOOKUP(Y211,Paramètres!$B$3:$C$56,2,FALSE)),0,VLOOKUP(Y211,Paramètres!$B$3:$C$56,2,FALSE)*Paramètres!$N$13),IF(OR(Y211="",OR($D211="",$D211="NL",$D211="HORS LIGUE")),0,VLOOKUP(IF(OR(Y211="",OR($D211="",$D211="NL",$D211="HORS LIGUE")),"",COUNTIFS($D$5:$D$71,"&lt;&gt;"&amp;"",$D$5:$D$71,"&lt;&gt;"&amp;"NL",$D$5:$D$71,"&lt;&gt;"&amp;"HORS LIGUE",Y$5:Y$71,"&lt;"&amp;Y211)+1),Paramètres!$B$3:$C$56,2,FALSE)*Paramètres!$N$13))</f>
        <v>0</v>
      </c>
      <c r="AA211" s="46"/>
      <c r="AB211" s="2">
        <f>IF(AA$2="Bike &amp; Run",IF(ISNA(VLOOKUP(AA211,Paramètres!$B$3:$C$56,2,FALSE)),0,VLOOKUP(AA211,Paramètres!$B$3:$C$56,2,FALSE)*Paramètres!$N$14),IF(OR(AA211="",OR($D211="",$D211="NL",$D211="HORS LIGUE")),0,VLOOKUP(IF(OR(AA211="",OR($D211="",$D211="NL",$D211="HORS LIGUE")),"",COUNTIFS($D$5:$D$71,"&lt;&gt;"&amp;"",$D$5:$D$71,"&lt;&gt;"&amp;"NL",$D$5:$D$71,"&lt;&gt;"&amp;"HORS LIGUE",AA$5:AA$71,"&lt;"&amp;AA211)+1),Paramètres!$B$3:$C$56,2,FALSE)*Paramètres!$N$14))</f>
        <v>0</v>
      </c>
      <c r="AC211" s="46"/>
      <c r="AD211" s="2">
        <f>IF(AC$2="Bike &amp; Run",IF(ISNA(VLOOKUP(AC211,Paramètres!$B$3:$C$56,2,FALSE)),0,VLOOKUP(AC211,Paramètres!$B$3:$C$56,2,FALSE)*Paramètres!$N$15),IF(OR(AC211="",OR($D211="",$D211="NL",$D211="HORS LIGUE")),0,VLOOKUP(IF(OR(AC211="",OR($D211="",$D211="NL",$D211="HORS LIGUE")),"",COUNTIFS($D$5:$D$71,"&lt;&gt;"&amp;"",$D$5:$D$71,"&lt;&gt;"&amp;"NL",$D$5:$D$71,"&lt;&gt;"&amp;"HORS LIGUE",AC$5:AC$71,"&lt;"&amp;AC211)+1),Paramètres!$B$3:$C$56,2,FALSE)*Paramètres!$N$15))</f>
        <v>0</v>
      </c>
      <c r="AE211" s="110"/>
      <c r="AF211" s="110">
        <f>IF(AE$2="Bike &amp; Run",IF(ISNA(VLOOKUP(AE211,Paramètres!$B$3:$C$56,2,FALSE)),0,VLOOKUP(AE211,Paramètres!$B$3:$C$56,2,FALSE)*Paramètres!$N$16),IF(OR(AE211="",OR($D211="",$D211="NL",$D211="HORS LIGUE")),0,VLOOKUP(IF(OR(AE211="",OR($D211="",$D211="NL",$D211="HORS LIGUE")),"",COUNTIFS($D$5:$D$71,"&lt;&gt;"&amp;"",$D$5:$D$71,"&lt;&gt;"&amp;"NL",$D$5:$D$71,"&lt;&gt;"&amp;"HORS LIGUE",AE$5:AE$71,"&lt;"&amp;AE211)+1),Paramètres!$B$3:$C$56,2,FALSE)*Paramètres!$N$16))</f>
        <v>0</v>
      </c>
      <c r="AG211" s="46"/>
      <c r="AH211" s="2">
        <f>IF(AG$2="Bike &amp; Run",IF(ISNA(VLOOKUP(AG211,Paramètres!$B$3:$C$56,2,FALSE)),0,VLOOKUP(AG211,Paramètres!$B$3:$C$56,2,FALSE)*Paramètres!$N$17),IF(OR(AG211="",OR($D211="",$D211="NL",$D211="HORS LIGUE")),0,VLOOKUP(IF(OR(AG211="",OR($D211="",$D211="NL",$D211="HORS LIGUE")),"",COUNTIFS($D$5:$D$71,"&lt;&gt;"&amp;"",$D$5:$D$71,"&lt;&gt;"&amp;"NL",$D$5:$D$71,"&lt;&gt;"&amp;"HORS LIGUE",AG$5:AG$71,"&lt;"&amp;AG211)+1),Paramètres!$B$3:$C$56,2,FALSE)*Paramètres!$N$17))</f>
        <v>0</v>
      </c>
      <c r="AI211" s="40">
        <f t="shared" si="115"/>
        <v>0</v>
      </c>
      <c r="AJ211" s="3" t="str">
        <f t="shared" si="116"/>
        <v/>
      </c>
      <c r="AK211" s="5">
        <f t="shared" si="117"/>
        <v>0</v>
      </c>
      <c r="AL211" s="41">
        <f t="shared" si="114"/>
        <v>0</v>
      </c>
      <c r="AM211" s="33" t="str">
        <f t="shared" si="118"/>
        <v/>
      </c>
    </row>
    <row r="212" spans="1:39" ht="16.5">
      <c r="A212" s="14"/>
      <c r="B212" s="32" t="str">
        <f>IF(ISNA(VLOOKUP(A212,'Licenciés Jeunes 2023'!A:C,3,0)),"",VLOOKUP(A212,'Licenciés Jeunes 2023'!A:C,3,0))</f>
        <v/>
      </c>
      <c r="C212" s="32" t="str">
        <f>IF(ISNA(VLOOKUP(A212,'Licenciés Jeunes 2023'!A:C,2,0)),"",VLOOKUP(A212,'Licenciés Jeunes 2023'!A:C,2,0))</f>
        <v/>
      </c>
      <c r="D212" s="32" t="str">
        <f>IF(ISNA(VLOOKUP(A212,'Licenciés Jeunes 2023'!A:F,6,0)),"",VLOOKUP(A212,'Licenciés Jeunes 2023'!A:F,6,0))</f>
        <v/>
      </c>
      <c r="E212" s="6"/>
      <c r="F212" s="2">
        <f>IF(E$2="Bike &amp; Run",IF(ISNA(VLOOKUP(E212,Paramètres!$B$3:$C$56,2,FALSE)),0,VLOOKUP(E212,Paramètres!$B$3:$C$56,2,FALSE)*Paramètres!$N$3),IF(OR(E212="",OR($D212="",$D212="NL",$D212="HORS LIGUE")),0,VLOOKUP(IF(OR(E212="",OR($D212="",$D212="NL",$D212="HORS LIGUE")),"",COUNTIFS($D$5:$D$71,"&lt;&gt;"&amp;"",$D$5:$D$71,"&lt;&gt;"&amp;"NL",$D$5:$D$71,"&lt;&gt;"&amp;"HORS LIGUE",E$5:E$71,"&lt;"&amp;E212)+1),Paramètres!$B$3:$C$56,2,FALSE)*Paramètres!$N$3))</f>
        <v>0</v>
      </c>
      <c r="G212" s="4"/>
      <c r="H212" s="2">
        <f>IF(G$2="Bike &amp; Run",IF(ISNA(VLOOKUP(G212,Paramètres!$B$3:$C$56,2,FALSE)),0,VLOOKUP(G212,Paramètres!$B$3:$C$56,2,FALSE)*Paramètres!$N$4),IF(OR(G212="",OR($D212="",$D212="NL",$D212="HORS LIGUE")),0,VLOOKUP(IF(OR(G212="",OR($D212="",$D212="NL",$D212="HORS LIGUE")),"",COUNTIFS($D$5:$D$71,"&lt;&gt;"&amp;"",$D$5:$D$71,"&lt;&gt;"&amp;"NL",$D$5:$D$71,"&lt;&gt;"&amp;"HORS LIGUE",G$5:G$71,"&lt;"&amp;G212)+1),Paramètres!$B$3:$C$56,2,FALSE)*Paramètres!$N$4))</f>
        <v>0</v>
      </c>
      <c r="I212" s="36"/>
      <c r="J212" s="2">
        <f>IF(I$2="Bike &amp; Run",IF(ISNA(VLOOKUP(I212,Paramètres!$B$3:$C$56,2,FALSE)),0,VLOOKUP(I212,Paramètres!$B$3:$C$56,2,FALSE)*Paramètres!$N$5),IF(OR(I212="",OR($D212="",$D212="NL",$D212="HORS LIGUE")),0,VLOOKUP(IF(OR(I212="",OR($D212="",$D212="NL",$D212="HORS LIGUE")),"",COUNTIFS($D$5:$D$71,"&lt;&gt;"&amp;"",$D$5:$D$71,"&lt;&gt;"&amp;"NL",$D$5:$D$71,"&lt;&gt;"&amp;"HORS LIGUE",I$5:I$71,"&lt;"&amp;I212)+1),Paramètres!$B$3:$C$56,2,FALSE)*Paramètres!$N$5))</f>
        <v>0</v>
      </c>
      <c r="K212" s="4"/>
      <c r="L212" s="2">
        <f>IF(K$2="Bike &amp; Run",IF(ISNA(VLOOKUP(K212,Paramètres!$B$3:$C$56,2,FALSE)),0,VLOOKUP(K212,Paramètres!$B$3:$C$56,2,FALSE)*Paramètres!$N$6),IF(OR(K212="",OR($D212="",$D212="NL",$D212="HORS LIGUE")),0,VLOOKUP(IF(OR(K212="",OR($D212="",$D212="NL",$D212="HORS LIGUE")),"",COUNTIFS($D$5:$D$71,"&lt;&gt;"&amp;"",$D$5:$D$71,"&lt;&gt;"&amp;"NL",$D$5:$D$71,"&lt;&gt;"&amp;"HORS LIGUE",K$5:K$71,"&lt;"&amp;K212)+1),Paramètres!$B$3:$C$56,2,FALSE)*Paramètres!$N$6))</f>
        <v>0</v>
      </c>
      <c r="M212" s="89"/>
      <c r="N212" s="88">
        <f>IF(M$2="Bike &amp; Run",IF(ISNA(VLOOKUP(M212,Paramètres!$B$3:$C$56,2,FALSE)),0,VLOOKUP(M212,Paramètres!$B$3:$C$56,2,FALSE)*Paramètres!$N$7),IF(OR(M212="",OR($D212="",$D212="NL",$D212="HORS LIGUE")),0,VLOOKUP(IF(OR(M212="",OR($D212="",$D212="NL",$D212="HORS LIGUE")),"",COUNTIFS($D$5:$D$71,"&lt;&gt;"&amp;"",$D$5:$D$71,"&lt;&gt;"&amp;"NL",$D$5:$D$71,"&lt;&gt;"&amp;"HORS LIGUE",M$5:M$71,"&lt;"&amp;M212)+1),Paramètres!$B$3:$C$56,2,FALSE)*Paramètres!$N$7))</f>
        <v>0</v>
      </c>
      <c r="O212" s="46"/>
      <c r="P212" s="2">
        <f>IF(O$2="Bike &amp; Run",IF(ISNA(VLOOKUP(O212,Paramètres!$B$3:$C$56,2,FALSE)),0,VLOOKUP(O212,Paramètres!$B$3:$C$56,2,FALSE)*Paramètres!$N$8),IF(OR(O212="",OR($D212="",$D212="NL",$D212="HORS LIGUE")),0,VLOOKUP(IF(OR(O212="",OR($D212="",$D212="NL",$D212="HORS LIGUE")),"",COUNTIFS($D$5:$D$71,"&lt;&gt;"&amp;"",$D$5:$D$71,"&lt;&gt;"&amp;"NL",$D$5:$D$71,"&lt;&gt;"&amp;"HORS LIGUE",O$5:O$71,"&lt;"&amp;O212)+1),Paramètres!$B$3:$C$56,2,FALSE)*Paramètres!$N$8))</f>
        <v>0</v>
      </c>
      <c r="Q212" s="46"/>
      <c r="R212" s="2">
        <f>IF(Q$2="Bike &amp; Run",IF(ISNA(VLOOKUP(Q212,Paramètres!$B$3:$C$56,2,FALSE)),0,VLOOKUP(Q212,Paramètres!$B$3:$C$56,2,FALSE)*Paramètres!$N$9),IF(OR(Q212="",OR($D212="",$D212="NL",$D212="HORS LIGUE")),0,VLOOKUP(IF(OR(Q212="",OR($D212="",$D212="NL",$D212="HORS LIGUE")),"",COUNTIFS($D$5:$D$71,"&lt;&gt;"&amp;"",$D$5:$D$71,"&lt;&gt;"&amp;"NL",$D$5:$D$71,"&lt;&gt;"&amp;"HORS LIGUE",Q$5:Q$71,"&lt;"&amp;Q212)+1),Paramètres!$B$3:$C$56,2,FALSE)*Paramètres!$N$9))</f>
        <v>0</v>
      </c>
      <c r="S212" s="46"/>
      <c r="T212" s="2">
        <f>IF(S$2="Bike &amp; Run",IF(ISNA(VLOOKUP(S212,Paramètres!$B$3:$C$56,2,FALSE)),0,VLOOKUP(S212,Paramètres!$B$3:$C$56,2,FALSE)*Paramètres!$N$10),IF(OR(S212="",OR($D212="",$D212="NL",$D212="HORS LIGUE")),0,VLOOKUP(IF(OR(S212="",OR($D212="",$D212="NL",$D212="HORS LIGUE")),"",COUNTIFS($D$5:$D$71,"&lt;&gt;"&amp;"",$D$5:$D$71,"&lt;&gt;"&amp;"NL",$D$5:$D$71,"&lt;&gt;"&amp;"HORS LIGUE",S$5:S$71,"&lt;"&amp;S212)+1),Paramètres!$B$3:$C$56,2,FALSE)*Paramètres!$N$10))</f>
        <v>0</v>
      </c>
      <c r="U212" s="46"/>
      <c r="V212" s="2">
        <f>IF(U$2="Bike &amp; Run",IF(ISNA(VLOOKUP(U212,Paramètres!$B$3:$C$56,2,FALSE)),0,VLOOKUP(U212,Paramètres!$B$3:$C$56,2,FALSE)*Paramètres!$N$11),IF(OR(U212="",OR($D212="",$D212="NL",$D212="HORS LIGUE")),0,VLOOKUP(IF(OR(U212="",OR($D212="",$D212="NL",$D212="HORS LIGUE")),"",COUNTIFS($D$5:$D$71,"&lt;&gt;"&amp;"",$D$5:$D$71,"&lt;&gt;"&amp;"NL",$D$5:$D$71,"&lt;&gt;"&amp;"HORS LIGUE",U$5:U$71,"&lt;"&amp;U212)+1),Paramètres!$B$3:$C$56,2,FALSE)*Paramètres!$N$11))</f>
        <v>0</v>
      </c>
      <c r="W212" s="46"/>
      <c r="X212" s="2">
        <f>IF(W$2="Bike &amp; Run",IF(ISNA(VLOOKUP(W212,Paramètres!$B$3:$C$56,2,FALSE)),0,VLOOKUP(W212,Paramètres!$B$3:$C$56,2,FALSE)*Paramètres!$N$12),IF(OR(W212="",OR($D212="",$D212="NL",$D212="HORS LIGUE")),0,VLOOKUP(IF(OR(W212="",OR($D212="",$D212="NL",$D212="HORS LIGUE")),"",COUNTIFS($D$5:$D$71,"&lt;&gt;"&amp;"",$D$5:$D$71,"&lt;&gt;"&amp;"NL",$D$5:$D$71,"&lt;&gt;"&amp;"HORS LIGUE",W$5:W$71,"&lt;"&amp;W212)+1),Paramètres!$B$3:$C$56,2,FALSE)*Paramètres!$N$12))</f>
        <v>0</v>
      </c>
      <c r="Y212" s="46"/>
      <c r="Z212" s="2">
        <f>IF(Y$2="Bike &amp; Run",IF(ISNA(VLOOKUP(Y212,Paramètres!$B$3:$C$56,2,FALSE)),0,VLOOKUP(Y212,Paramètres!$B$3:$C$56,2,FALSE)*Paramètres!$N$13),IF(OR(Y212="",OR($D212="",$D212="NL",$D212="HORS LIGUE")),0,VLOOKUP(IF(OR(Y212="",OR($D212="",$D212="NL",$D212="HORS LIGUE")),"",COUNTIFS($D$5:$D$71,"&lt;&gt;"&amp;"",$D$5:$D$71,"&lt;&gt;"&amp;"NL",$D$5:$D$71,"&lt;&gt;"&amp;"HORS LIGUE",Y$5:Y$71,"&lt;"&amp;Y212)+1),Paramètres!$B$3:$C$56,2,FALSE)*Paramètres!$N$13))</f>
        <v>0</v>
      </c>
      <c r="AA212" s="46"/>
      <c r="AB212" s="2">
        <f>IF(AA$2="Bike &amp; Run",IF(ISNA(VLOOKUP(AA212,Paramètres!$B$3:$C$56,2,FALSE)),0,VLOOKUP(AA212,Paramètres!$B$3:$C$56,2,FALSE)*Paramètres!$N$14),IF(OR(AA212="",OR($D212="",$D212="NL",$D212="HORS LIGUE")),0,VLOOKUP(IF(OR(AA212="",OR($D212="",$D212="NL",$D212="HORS LIGUE")),"",COUNTIFS($D$5:$D$71,"&lt;&gt;"&amp;"",$D$5:$D$71,"&lt;&gt;"&amp;"NL",$D$5:$D$71,"&lt;&gt;"&amp;"HORS LIGUE",AA$5:AA$71,"&lt;"&amp;AA212)+1),Paramètres!$B$3:$C$56,2,FALSE)*Paramètres!$N$14))</f>
        <v>0</v>
      </c>
      <c r="AC212" s="46"/>
      <c r="AD212" s="2">
        <f>IF(AC$2="Bike &amp; Run",IF(ISNA(VLOOKUP(AC212,Paramètres!$B$3:$C$56,2,FALSE)),0,VLOOKUP(AC212,Paramètres!$B$3:$C$56,2,FALSE)*Paramètres!$N$15),IF(OR(AC212="",OR($D212="",$D212="NL",$D212="HORS LIGUE")),0,VLOOKUP(IF(OR(AC212="",OR($D212="",$D212="NL",$D212="HORS LIGUE")),"",COUNTIFS($D$5:$D$71,"&lt;&gt;"&amp;"",$D$5:$D$71,"&lt;&gt;"&amp;"NL",$D$5:$D$71,"&lt;&gt;"&amp;"HORS LIGUE",AC$5:AC$71,"&lt;"&amp;AC212)+1),Paramètres!$B$3:$C$56,2,FALSE)*Paramètres!$N$15))</f>
        <v>0</v>
      </c>
      <c r="AE212" s="110"/>
      <c r="AF212" s="110">
        <f>IF(AE$2="Bike &amp; Run",IF(ISNA(VLOOKUP(AE212,Paramètres!$B$3:$C$56,2,FALSE)),0,VLOOKUP(AE212,Paramètres!$B$3:$C$56,2,FALSE)*Paramètres!$N$16),IF(OR(AE212="",OR($D212="",$D212="NL",$D212="HORS LIGUE")),0,VLOOKUP(IF(OR(AE212="",OR($D212="",$D212="NL",$D212="HORS LIGUE")),"",COUNTIFS($D$5:$D$71,"&lt;&gt;"&amp;"",$D$5:$D$71,"&lt;&gt;"&amp;"NL",$D$5:$D$71,"&lt;&gt;"&amp;"HORS LIGUE",AE$5:AE$71,"&lt;"&amp;AE212)+1),Paramètres!$B$3:$C$56,2,FALSE)*Paramètres!$N$16))</f>
        <v>0</v>
      </c>
      <c r="AG212" s="46"/>
      <c r="AH212" s="2">
        <f>IF(AG$2="Bike &amp; Run",IF(ISNA(VLOOKUP(AG212,Paramètres!$B$3:$C$56,2,FALSE)),0,VLOOKUP(AG212,Paramètres!$B$3:$C$56,2,FALSE)*Paramètres!$N$17),IF(OR(AG212="",OR($D212="",$D212="NL",$D212="HORS LIGUE")),0,VLOOKUP(IF(OR(AG212="",OR($D212="",$D212="NL",$D212="HORS LIGUE")),"",COUNTIFS($D$5:$D$71,"&lt;&gt;"&amp;"",$D$5:$D$71,"&lt;&gt;"&amp;"NL",$D$5:$D$71,"&lt;&gt;"&amp;"HORS LIGUE",AG$5:AG$71,"&lt;"&amp;AG212)+1),Paramètres!$B$3:$C$56,2,FALSE)*Paramètres!$N$17))</f>
        <v>0</v>
      </c>
      <c r="AI212" s="40">
        <f t="shared" si="115"/>
        <v>0</v>
      </c>
      <c r="AJ212" s="3" t="str">
        <f t="shared" si="116"/>
        <v/>
      </c>
      <c r="AK212" s="5">
        <f t="shared" si="117"/>
        <v>0</v>
      </c>
      <c r="AL212" s="41">
        <f t="shared" si="114"/>
        <v>0</v>
      </c>
      <c r="AM212" s="33" t="str">
        <f t="shared" si="118"/>
        <v/>
      </c>
    </row>
    <row r="213" spans="1:39" ht="16.5">
      <c r="A213" s="14"/>
      <c r="B213" s="32" t="str">
        <f>IF(ISNA(VLOOKUP(A213,'Licenciés Jeunes 2023'!A:C,3,0)),"",VLOOKUP(A213,'Licenciés Jeunes 2023'!A:C,3,0))</f>
        <v/>
      </c>
      <c r="C213" s="32" t="str">
        <f>IF(ISNA(VLOOKUP(A213,'Licenciés Jeunes 2023'!A:C,2,0)),"",VLOOKUP(A213,'Licenciés Jeunes 2023'!A:C,2,0))</f>
        <v/>
      </c>
      <c r="D213" s="32" t="str">
        <f>IF(ISNA(VLOOKUP(A213,'Licenciés Jeunes 2023'!A:F,6,0)),"",VLOOKUP(A213,'Licenciés Jeunes 2023'!A:F,6,0))</f>
        <v/>
      </c>
      <c r="E213" s="6"/>
      <c r="F213" s="2">
        <f>IF(E$2="Bike &amp; Run",IF(ISNA(VLOOKUP(E213,Paramètres!$B$3:$C$56,2,FALSE)),0,VLOOKUP(E213,Paramètres!$B$3:$C$56,2,FALSE)*Paramètres!$N$3),IF(OR(E213="",OR($D213="",$D213="NL",$D213="HORS LIGUE")),0,VLOOKUP(IF(OR(E213="",OR($D213="",$D213="NL",$D213="HORS LIGUE")),"",COUNTIFS($D$5:$D$71,"&lt;&gt;"&amp;"",$D$5:$D$71,"&lt;&gt;"&amp;"NL",$D$5:$D$71,"&lt;&gt;"&amp;"HORS LIGUE",E$5:E$71,"&lt;"&amp;E213)+1),Paramètres!$B$3:$C$56,2,FALSE)*Paramètres!$N$3))</f>
        <v>0</v>
      </c>
      <c r="G213" s="4"/>
      <c r="H213" s="2">
        <f>IF(G$2="Bike &amp; Run",IF(ISNA(VLOOKUP(G213,Paramètres!$B$3:$C$56,2,FALSE)),0,VLOOKUP(G213,Paramètres!$B$3:$C$56,2,FALSE)*Paramètres!$N$4),IF(OR(G213="",OR($D213="",$D213="NL",$D213="HORS LIGUE")),0,VLOOKUP(IF(OR(G213="",OR($D213="",$D213="NL",$D213="HORS LIGUE")),"",COUNTIFS($D$5:$D$71,"&lt;&gt;"&amp;"",$D$5:$D$71,"&lt;&gt;"&amp;"NL",$D$5:$D$71,"&lt;&gt;"&amp;"HORS LIGUE",G$5:G$71,"&lt;"&amp;G213)+1),Paramètres!$B$3:$C$56,2,FALSE)*Paramètres!$N$4))</f>
        <v>0</v>
      </c>
      <c r="I213" s="36"/>
      <c r="J213" s="2">
        <f>IF(I$2="Bike &amp; Run",IF(ISNA(VLOOKUP(I213,Paramètres!$B$3:$C$56,2,FALSE)),0,VLOOKUP(I213,Paramètres!$B$3:$C$56,2,FALSE)*Paramètres!$N$5),IF(OR(I213="",OR($D213="",$D213="NL",$D213="HORS LIGUE")),0,VLOOKUP(IF(OR(I213="",OR($D213="",$D213="NL",$D213="HORS LIGUE")),"",COUNTIFS($D$5:$D$71,"&lt;&gt;"&amp;"",$D$5:$D$71,"&lt;&gt;"&amp;"NL",$D$5:$D$71,"&lt;&gt;"&amp;"HORS LIGUE",I$5:I$71,"&lt;"&amp;I213)+1),Paramètres!$B$3:$C$56,2,FALSE)*Paramètres!$N$5))</f>
        <v>0</v>
      </c>
      <c r="K213" s="4"/>
      <c r="L213" s="2">
        <f>IF(K$2="Bike &amp; Run",IF(ISNA(VLOOKUP(K213,Paramètres!$B$3:$C$56,2,FALSE)),0,VLOOKUP(K213,Paramètres!$B$3:$C$56,2,FALSE)*Paramètres!$N$6),IF(OR(K213="",OR($D213="",$D213="NL",$D213="HORS LIGUE")),0,VLOOKUP(IF(OR(K213="",OR($D213="",$D213="NL",$D213="HORS LIGUE")),"",COUNTIFS($D$5:$D$71,"&lt;&gt;"&amp;"",$D$5:$D$71,"&lt;&gt;"&amp;"NL",$D$5:$D$71,"&lt;&gt;"&amp;"HORS LIGUE",K$5:K$71,"&lt;"&amp;K213)+1),Paramètres!$B$3:$C$56,2,FALSE)*Paramètres!$N$6))</f>
        <v>0</v>
      </c>
      <c r="M213" s="89"/>
      <c r="N213" s="88">
        <f>IF(M$2="Bike &amp; Run",IF(ISNA(VLOOKUP(M213,Paramètres!$B$3:$C$56,2,FALSE)),0,VLOOKUP(M213,Paramètres!$B$3:$C$56,2,FALSE)*Paramètres!$N$7),IF(OR(M213="",OR($D213="",$D213="NL",$D213="HORS LIGUE")),0,VLOOKUP(IF(OR(M213="",OR($D213="",$D213="NL",$D213="HORS LIGUE")),"",COUNTIFS($D$5:$D$71,"&lt;&gt;"&amp;"",$D$5:$D$71,"&lt;&gt;"&amp;"NL",$D$5:$D$71,"&lt;&gt;"&amp;"HORS LIGUE",M$5:M$71,"&lt;"&amp;M213)+1),Paramètres!$B$3:$C$56,2,FALSE)*Paramètres!$N$7))</f>
        <v>0</v>
      </c>
      <c r="O213" s="46"/>
      <c r="P213" s="2">
        <f>IF(O$2="Bike &amp; Run",IF(ISNA(VLOOKUP(O213,Paramètres!$B$3:$C$56,2,FALSE)),0,VLOOKUP(O213,Paramètres!$B$3:$C$56,2,FALSE)*Paramètres!$N$8),IF(OR(O213="",OR($D213="",$D213="NL",$D213="HORS LIGUE")),0,VLOOKUP(IF(OR(O213="",OR($D213="",$D213="NL",$D213="HORS LIGUE")),"",COUNTIFS($D$5:$D$71,"&lt;&gt;"&amp;"",$D$5:$D$71,"&lt;&gt;"&amp;"NL",$D$5:$D$71,"&lt;&gt;"&amp;"HORS LIGUE",O$5:O$71,"&lt;"&amp;O213)+1),Paramètres!$B$3:$C$56,2,FALSE)*Paramètres!$N$8))</f>
        <v>0</v>
      </c>
      <c r="Q213" s="46"/>
      <c r="R213" s="2">
        <f>IF(Q$2="Bike &amp; Run",IF(ISNA(VLOOKUP(Q213,Paramètres!$B$3:$C$56,2,FALSE)),0,VLOOKUP(Q213,Paramètres!$B$3:$C$56,2,FALSE)*Paramètres!$N$9),IF(OR(Q213="",OR($D213="",$D213="NL",$D213="HORS LIGUE")),0,VLOOKUP(IF(OR(Q213="",OR($D213="",$D213="NL",$D213="HORS LIGUE")),"",COUNTIFS($D$5:$D$71,"&lt;&gt;"&amp;"",$D$5:$D$71,"&lt;&gt;"&amp;"NL",$D$5:$D$71,"&lt;&gt;"&amp;"HORS LIGUE",Q$5:Q$71,"&lt;"&amp;Q213)+1),Paramètres!$B$3:$C$56,2,FALSE)*Paramètres!$N$9))</f>
        <v>0</v>
      </c>
      <c r="S213" s="46"/>
      <c r="T213" s="2">
        <f>IF(S$2="Bike &amp; Run",IF(ISNA(VLOOKUP(S213,Paramètres!$B$3:$C$56,2,FALSE)),0,VLOOKUP(S213,Paramètres!$B$3:$C$56,2,FALSE)*Paramètres!$N$10),IF(OR(S213="",OR($D213="",$D213="NL",$D213="HORS LIGUE")),0,VLOOKUP(IF(OR(S213="",OR($D213="",$D213="NL",$D213="HORS LIGUE")),"",COUNTIFS($D$5:$D$71,"&lt;&gt;"&amp;"",$D$5:$D$71,"&lt;&gt;"&amp;"NL",$D$5:$D$71,"&lt;&gt;"&amp;"HORS LIGUE",S$5:S$71,"&lt;"&amp;S213)+1),Paramètres!$B$3:$C$56,2,FALSE)*Paramètres!$N$10))</f>
        <v>0</v>
      </c>
      <c r="U213" s="46"/>
      <c r="V213" s="2">
        <f>IF(U$2="Bike &amp; Run",IF(ISNA(VLOOKUP(U213,Paramètres!$B$3:$C$56,2,FALSE)),0,VLOOKUP(U213,Paramètres!$B$3:$C$56,2,FALSE)*Paramètres!$N$11),IF(OR(U213="",OR($D213="",$D213="NL",$D213="HORS LIGUE")),0,VLOOKUP(IF(OR(U213="",OR($D213="",$D213="NL",$D213="HORS LIGUE")),"",COUNTIFS($D$5:$D$71,"&lt;&gt;"&amp;"",$D$5:$D$71,"&lt;&gt;"&amp;"NL",$D$5:$D$71,"&lt;&gt;"&amp;"HORS LIGUE",U$5:U$71,"&lt;"&amp;U213)+1),Paramètres!$B$3:$C$56,2,FALSE)*Paramètres!$N$11))</f>
        <v>0</v>
      </c>
      <c r="W213" s="46"/>
      <c r="X213" s="2">
        <f>IF(W$2="Bike &amp; Run",IF(ISNA(VLOOKUP(W213,Paramètres!$B$3:$C$56,2,FALSE)),0,VLOOKUP(W213,Paramètres!$B$3:$C$56,2,FALSE)*Paramètres!$N$12),IF(OR(W213="",OR($D213="",$D213="NL",$D213="HORS LIGUE")),0,VLOOKUP(IF(OR(W213="",OR($D213="",$D213="NL",$D213="HORS LIGUE")),"",COUNTIFS($D$5:$D$71,"&lt;&gt;"&amp;"",$D$5:$D$71,"&lt;&gt;"&amp;"NL",$D$5:$D$71,"&lt;&gt;"&amp;"HORS LIGUE",W$5:W$71,"&lt;"&amp;W213)+1),Paramètres!$B$3:$C$56,2,FALSE)*Paramètres!$N$12))</f>
        <v>0</v>
      </c>
      <c r="Y213" s="46"/>
      <c r="Z213" s="2">
        <f>IF(Y$2="Bike &amp; Run",IF(ISNA(VLOOKUP(Y213,Paramètres!$B$3:$C$56,2,FALSE)),0,VLOOKUP(Y213,Paramètres!$B$3:$C$56,2,FALSE)*Paramètres!$N$13),IF(OR(Y213="",OR($D213="",$D213="NL",$D213="HORS LIGUE")),0,VLOOKUP(IF(OR(Y213="",OR($D213="",$D213="NL",$D213="HORS LIGUE")),"",COUNTIFS($D$5:$D$71,"&lt;&gt;"&amp;"",$D$5:$D$71,"&lt;&gt;"&amp;"NL",$D$5:$D$71,"&lt;&gt;"&amp;"HORS LIGUE",Y$5:Y$71,"&lt;"&amp;Y213)+1),Paramètres!$B$3:$C$56,2,FALSE)*Paramètres!$N$13))</f>
        <v>0</v>
      </c>
      <c r="AA213" s="46"/>
      <c r="AB213" s="2">
        <f>IF(AA$2="Bike &amp; Run",IF(ISNA(VLOOKUP(AA213,Paramètres!$B$3:$C$56,2,FALSE)),0,VLOOKUP(AA213,Paramètres!$B$3:$C$56,2,FALSE)*Paramètres!$N$14),IF(OR(AA213="",OR($D213="",$D213="NL",$D213="HORS LIGUE")),0,VLOOKUP(IF(OR(AA213="",OR($D213="",$D213="NL",$D213="HORS LIGUE")),"",COUNTIFS($D$5:$D$71,"&lt;&gt;"&amp;"",$D$5:$D$71,"&lt;&gt;"&amp;"NL",$D$5:$D$71,"&lt;&gt;"&amp;"HORS LIGUE",AA$5:AA$71,"&lt;"&amp;AA213)+1),Paramètres!$B$3:$C$56,2,FALSE)*Paramètres!$N$14))</f>
        <v>0</v>
      </c>
      <c r="AC213" s="46"/>
      <c r="AD213" s="2">
        <f>IF(AC$2="Bike &amp; Run",IF(ISNA(VLOOKUP(AC213,Paramètres!$B$3:$C$56,2,FALSE)),0,VLOOKUP(AC213,Paramètres!$B$3:$C$56,2,FALSE)*Paramètres!$N$15),IF(OR(AC213="",OR($D213="",$D213="NL",$D213="HORS LIGUE")),0,VLOOKUP(IF(OR(AC213="",OR($D213="",$D213="NL",$D213="HORS LIGUE")),"",COUNTIFS($D$5:$D$71,"&lt;&gt;"&amp;"",$D$5:$D$71,"&lt;&gt;"&amp;"NL",$D$5:$D$71,"&lt;&gt;"&amp;"HORS LIGUE",AC$5:AC$71,"&lt;"&amp;AC213)+1),Paramètres!$B$3:$C$56,2,FALSE)*Paramètres!$N$15))</f>
        <v>0</v>
      </c>
      <c r="AE213" s="110"/>
      <c r="AF213" s="110">
        <f>IF(AE$2="Bike &amp; Run",IF(ISNA(VLOOKUP(AE213,Paramètres!$B$3:$C$56,2,FALSE)),0,VLOOKUP(AE213,Paramètres!$B$3:$C$56,2,FALSE)*Paramètres!$N$16),IF(OR(AE213="",OR($D213="",$D213="NL",$D213="HORS LIGUE")),0,VLOOKUP(IF(OR(AE213="",OR($D213="",$D213="NL",$D213="HORS LIGUE")),"",COUNTIFS($D$5:$D$71,"&lt;&gt;"&amp;"",$D$5:$D$71,"&lt;&gt;"&amp;"NL",$D$5:$D$71,"&lt;&gt;"&amp;"HORS LIGUE",AE$5:AE$71,"&lt;"&amp;AE213)+1),Paramètres!$B$3:$C$56,2,FALSE)*Paramètres!$N$16))</f>
        <v>0</v>
      </c>
      <c r="AG213" s="46"/>
      <c r="AH213" s="2">
        <f>IF(AG$2="Bike &amp; Run",IF(ISNA(VLOOKUP(AG213,Paramètres!$B$3:$C$56,2,FALSE)),0,VLOOKUP(AG213,Paramètres!$B$3:$C$56,2,FALSE)*Paramètres!$N$17),IF(OR(AG213="",OR($D213="",$D213="NL",$D213="HORS LIGUE")),0,VLOOKUP(IF(OR(AG213="",OR($D213="",$D213="NL",$D213="HORS LIGUE")),"",COUNTIFS($D$5:$D$71,"&lt;&gt;"&amp;"",$D$5:$D$71,"&lt;&gt;"&amp;"NL",$D$5:$D$71,"&lt;&gt;"&amp;"HORS LIGUE",AG$5:AG$71,"&lt;"&amp;AG213)+1),Paramètres!$B$3:$C$56,2,FALSE)*Paramètres!$N$17))</f>
        <v>0</v>
      </c>
      <c r="AI213" s="40">
        <f t="shared" si="115"/>
        <v>0</v>
      </c>
      <c r="AJ213" s="3" t="str">
        <f t="shared" si="116"/>
        <v/>
      </c>
      <c r="AK213" s="5">
        <f t="shared" si="117"/>
        <v>0</v>
      </c>
      <c r="AL213" s="41">
        <f t="shared" si="114"/>
        <v>0</v>
      </c>
      <c r="AM213" s="33" t="str">
        <f t="shared" si="118"/>
        <v/>
      </c>
    </row>
    <row r="214" spans="1:39" ht="16.5">
      <c r="A214" s="14"/>
      <c r="B214" s="32" t="str">
        <f>IF(ISNA(VLOOKUP(A214,'Licenciés Jeunes 2023'!A:C,3,0)),"",VLOOKUP(A214,'Licenciés Jeunes 2023'!A:C,3,0))</f>
        <v/>
      </c>
      <c r="C214" s="32" t="str">
        <f>IF(ISNA(VLOOKUP(A214,'Licenciés Jeunes 2023'!A:C,2,0)),"",VLOOKUP(A214,'Licenciés Jeunes 2023'!A:C,2,0))</f>
        <v/>
      </c>
      <c r="D214" s="32" t="str">
        <f>IF(ISNA(VLOOKUP(A214,'Licenciés Jeunes 2023'!A:F,6,0)),"",VLOOKUP(A214,'Licenciés Jeunes 2023'!A:F,6,0))</f>
        <v/>
      </c>
      <c r="E214" s="6"/>
      <c r="F214" s="2">
        <f>IF(E$2="Bike &amp; Run",IF(ISNA(VLOOKUP(E214,Paramètres!$B$3:$C$56,2,FALSE)),0,VLOOKUP(E214,Paramètres!$B$3:$C$56,2,FALSE)*Paramètres!$N$3),IF(OR(E214="",OR($D214="",$D214="NL",$D214="HORS LIGUE")),0,VLOOKUP(IF(OR(E214="",OR($D214="",$D214="NL",$D214="HORS LIGUE")),"",COUNTIFS($D$5:$D$71,"&lt;&gt;"&amp;"",$D$5:$D$71,"&lt;&gt;"&amp;"NL",$D$5:$D$71,"&lt;&gt;"&amp;"HORS LIGUE",E$5:E$71,"&lt;"&amp;E214)+1),Paramètres!$B$3:$C$56,2,FALSE)*Paramètres!$N$3))</f>
        <v>0</v>
      </c>
      <c r="G214" s="4"/>
      <c r="H214" s="2">
        <f>IF(G$2="Bike &amp; Run",IF(ISNA(VLOOKUP(G214,Paramètres!$B$3:$C$56,2,FALSE)),0,VLOOKUP(G214,Paramètres!$B$3:$C$56,2,FALSE)*Paramètres!$N$4),IF(OR(G214="",OR($D214="",$D214="NL",$D214="HORS LIGUE")),0,VLOOKUP(IF(OR(G214="",OR($D214="",$D214="NL",$D214="HORS LIGUE")),"",COUNTIFS($D$5:$D$71,"&lt;&gt;"&amp;"",$D$5:$D$71,"&lt;&gt;"&amp;"NL",$D$5:$D$71,"&lt;&gt;"&amp;"HORS LIGUE",G$5:G$71,"&lt;"&amp;G214)+1),Paramètres!$B$3:$C$56,2,FALSE)*Paramètres!$N$4))</f>
        <v>0</v>
      </c>
      <c r="I214" s="36"/>
      <c r="J214" s="2">
        <f>IF(I$2="Bike &amp; Run",IF(ISNA(VLOOKUP(I214,Paramètres!$B$3:$C$56,2,FALSE)),0,VLOOKUP(I214,Paramètres!$B$3:$C$56,2,FALSE)*Paramètres!$N$5),IF(OR(I214="",OR($D214="",$D214="NL",$D214="HORS LIGUE")),0,VLOOKUP(IF(OR(I214="",OR($D214="",$D214="NL",$D214="HORS LIGUE")),"",COUNTIFS($D$5:$D$71,"&lt;&gt;"&amp;"",$D$5:$D$71,"&lt;&gt;"&amp;"NL",$D$5:$D$71,"&lt;&gt;"&amp;"HORS LIGUE",I$5:I$71,"&lt;"&amp;I214)+1),Paramètres!$B$3:$C$56,2,FALSE)*Paramètres!$N$5))</f>
        <v>0</v>
      </c>
      <c r="K214" s="4"/>
      <c r="L214" s="2">
        <f>IF(K$2="Bike &amp; Run",IF(ISNA(VLOOKUP(K214,Paramètres!$B$3:$C$56,2,FALSE)),0,VLOOKUP(K214,Paramètres!$B$3:$C$56,2,FALSE)*Paramètres!$N$6),IF(OR(K214="",OR($D214="",$D214="NL",$D214="HORS LIGUE")),0,VLOOKUP(IF(OR(K214="",OR($D214="",$D214="NL",$D214="HORS LIGUE")),"",COUNTIFS($D$5:$D$71,"&lt;&gt;"&amp;"",$D$5:$D$71,"&lt;&gt;"&amp;"NL",$D$5:$D$71,"&lt;&gt;"&amp;"HORS LIGUE",K$5:K$71,"&lt;"&amp;K214)+1),Paramètres!$B$3:$C$56,2,FALSE)*Paramètres!$N$6))</f>
        <v>0</v>
      </c>
      <c r="M214" s="89"/>
      <c r="N214" s="88">
        <f>IF(M$2="Bike &amp; Run",IF(ISNA(VLOOKUP(M214,Paramètres!$B$3:$C$56,2,FALSE)),0,VLOOKUP(M214,Paramètres!$B$3:$C$56,2,FALSE)*Paramètres!$N$7),IF(OR(M214="",OR($D214="",$D214="NL",$D214="HORS LIGUE")),0,VLOOKUP(IF(OR(M214="",OR($D214="",$D214="NL",$D214="HORS LIGUE")),"",COUNTIFS($D$5:$D$71,"&lt;&gt;"&amp;"",$D$5:$D$71,"&lt;&gt;"&amp;"NL",$D$5:$D$71,"&lt;&gt;"&amp;"HORS LIGUE",M$5:M$71,"&lt;"&amp;M214)+1),Paramètres!$B$3:$C$56,2,FALSE)*Paramètres!$N$7))</f>
        <v>0</v>
      </c>
      <c r="O214" s="46"/>
      <c r="P214" s="2">
        <f>IF(O$2="Bike &amp; Run",IF(ISNA(VLOOKUP(O214,Paramètres!$B$3:$C$56,2,FALSE)),0,VLOOKUP(O214,Paramètres!$B$3:$C$56,2,FALSE)*Paramètres!$N$8),IF(OR(O214="",OR($D214="",$D214="NL",$D214="HORS LIGUE")),0,VLOOKUP(IF(OR(O214="",OR($D214="",$D214="NL",$D214="HORS LIGUE")),"",COUNTIFS($D$5:$D$71,"&lt;&gt;"&amp;"",$D$5:$D$71,"&lt;&gt;"&amp;"NL",$D$5:$D$71,"&lt;&gt;"&amp;"HORS LIGUE",O$5:O$71,"&lt;"&amp;O214)+1),Paramètres!$B$3:$C$56,2,FALSE)*Paramètres!$N$8))</f>
        <v>0</v>
      </c>
      <c r="Q214" s="46"/>
      <c r="R214" s="2">
        <f>IF(Q$2="Bike &amp; Run",IF(ISNA(VLOOKUP(Q214,Paramètres!$B$3:$C$56,2,FALSE)),0,VLOOKUP(Q214,Paramètres!$B$3:$C$56,2,FALSE)*Paramètres!$N$9),IF(OR(Q214="",OR($D214="",$D214="NL",$D214="HORS LIGUE")),0,VLOOKUP(IF(OR(Q214="",OR($D214="",$D214="NL",$D214="HORS LIGUE")),"",COUNTIFS($D$5:$D$71,"&lt;&gt;"&amp;"",$D$5:$D$71,"&lt;&gt;"&amp;"NL",$D$5:$D$71,"&lt;&gt;"&amp;"HORS LIGUE",Q$5:Q$71,"&lt;"&amp;Q214)+1),Paramètres!$B$3:$C$56,2,FALSE)*Paramètres!$N$9))</f>
        <v>0</v>
      </c>
      <c r="S214" s="46"/>
      <c r="T214" s="2">
        <f>IF(S$2="Bike &amp; Run",IF(ISNA(VLOOKUP(S214,Paramètres!$B$3:$C$56,2,FALSE)),0,VLOOKUP(S214,Paramètres!$B$3:$C$56,2,FALSE)*Paramètres!$N$10),IF(OR(S214="",OR($D214="",$D214="NL",$D214="HORS LIGUE")),0,VLOOKUP(IF(OR(S214="",OR($D214="",$D214="NL",$D214="HORS LIGUE")),"",COUNTIFS($D$5:$D$71,"&lt;&gt;"&amp;"",$D$5:$D$71,"&lt;&gt;"&amp;"NL",$D$5:$D$71,"&lt;&gt;"&amp;"HORS LIGUE",S$5:S$71,"&lt;"&amp;S214)+1),Paramètres!$B$3:$C$56,2,FALSE)*Paramètres!$N$10))</f>
        <v>0</v>
      </c>
      <c r="U214" s="46"/>
      <c r="V214" s="2">
        <f>IF(U$2="Bike &amp; Run",IF(ISNA(VLOOKUP(U214,Paramètres!$B$3:$C$56,2,FALSE)),0,VLOOKUP(U214,Paramètres!$B$3:$C$56,2,FALSE)*Paramètres!$N$11),IF(OR(U214="",OR($D214="",$D214="NL",$D214="HORS LIGUE")),0,VLOOKUP(IF(OR(U214="",OR($D214="",$D214="NL",$D214="HORS LIGUE")),"",COUNTIFS($D$5:$D$71,"&lt;&gt;"&amp;"",$D$5:$D$71,"&lt;&gt;"&amp;"NL",$D$5:$D$71,"&lt;&gt;"&amp;"HORS LIGUE",U$5:U$71,"&lt;"&amp;U214)+1),Paramètres!$B$3:$C$56,2,FALSE)*Paramètres!$N$11))</f>
        <v>0</v>
      </c>
      <c r="W214" s="46"/>
      <c r="X214" s="2">
        <f>IF(W$2="Bike &amp; Run",IF(ISNA(VLOOKUP(W214,Paramètres!$B$3:$C$56,2,FALSE)),0,VLOOKUP(W214,Paramètres!$B$3:$C$56,2,FALSE)*Paramètres!$N$12),IF(OR(W214="",OR($D214="",$D214="NL",$D214="HORS LIGUE")),0,VLOOKUP(IF(OR(W214="",OR($D214="",$D214="NL",$D214="HORS LIGUE")),"",COUNTIFS($D$5:$D$71,"&lt;&gt;"&amp;"",$D$5:$D$71,"&lt;&gt;"&amp;"NL",$D$5:$D$71,"&lt;&gt;"&amp;"HORS LIGUE",W$5:W$71,"&lt;"&amp;W214)+1),Paramètres!$B$3:$C$56,2,FALSE)*Paramètres!$N$12))</f>
        <v>0</v>
      </c>
      <c r="Y214" s="46"/>
      <c r="Z214" s="2">
        <f>IF(Y$2="Bike &amp; Run",IF(ISNA(VLOOKUP(Y214,Paramètres!$B$3:$C$56,2,FALSE)),0,VLOOKUP(Y214,Paramètres!$B$3:$C$56,2,FALSE)*Paramètres!$N$13),IF(OR(Y214="",OR($D214="",$D214="NL",$D214="HORS LIGUE")),0,VLOOKUP(IF(OR(Y214="",OR($D214="",$D214="NL",$D214="HORS LIGUE")),"",COUNTIFS($D$5:$D$71,"&lt;&gt;"&amp;"",$D$5:$D$71,"&lt;&gt;"&amp;"NL",$D$5:$D$71,"&lt;&gt;"&amp;"HORS LIGUE",Y$5:Y$71,"&lt;"&amp;Y214)+1),Paramètres!$B$3:$C$56,2,FALSE)*Paramètres!$N$13))</f>
        <v>0</v>
      </c>
      <c r="AA214" s="46"/>
      <c r="AB214" s="2">
        <f>IF(AA$2="Bike &amp; Run",IF(ISNA(VLOOKUP(AA214,Paramètres!$B$3:$C$56,2,FALSE)),0,VLOOKUP(AA214,Paramètres!$B$3:$C$56,2,FALSE)*Paramètres!$N$14),IF(OR(AA214="",OR($D214="",$D214="NL",$D214="HORS LIGUE")),0,VLOOKUP(IF(OR(AA214="",OR($D214="",$D214="NL",$D214="HORS LIGUE")),"",COUNTIFS($D$5:$D$71,"&lt;&gt;"&amp;"",$D$5:$D$71,"&lt;&gt;"&amp;"NL",$D$5:$D$71,"&lt;&gt;"&amp;"HORS LIGUE",AA$5:AA$71,"&lt;"&amp;AA214)+1),Paramètres!$B$3:$C$56,2,FALSE)*Paramètres!$N$14))</f>
        <v>0</v>
      </c>
      <c r="AC214" s="46"/>
      <c r="AD214" s="2">
        <f>IF(AC$2="Bike &amp; Run",IF(ISNA(VLOOKUP(AC214,Paramètres!$B$3:$C$56,2,FALSE)),0,VLOOKUP(AC214,Paramètres!$B$3:$C$56,2,FALSE)*Paramètres!$N$15),IF(OR(AC214="",OR($D214="",$D214="NL",$D214="HORS LIGUE")),0,VLOOKUP(IF(OR(AC214="",OR($D214="",$D214="NL",$D214="HORS LIGUE")),"",COUNTIFS($D$5:$D$71,"&lt;&gt;"&amp;"",$D$5:$D$71,"&lt;&gt;"&amp;"NL",$D$5:$D$71,"&lt;&gt;"&amp;"HORS LIGUE",AC$5:AC$71,"&lt;"&amp;AC214)+1),Paramètres!$B$3:$C$56,2,FALSE)*Paramètres!$N$15))</f>
        <v>0</v>
      </c>
      <c r="AE214" s="110"/>
      <c r="AF214" s="110">
        <f>IF(AE$2="Bike &amp; Run",IF(ISNA(VLOOKUP(AE214,Paramètres!$B$3:$C$56,2,FALSE)),0,VLOOKUP(AE214,Paramètres!$B$3:$C$56,2,FALSE)*Paramètres!$N$16),IF(OR(AE214="",OR($D214="",$D214="NL",$D214="HORS LIGUE")),0,VLOOKUP(IF(OR(AE214="",OR($D214="",$D214="NL",$D214="HORS LIGUE")),"",COUNTIFS($D$5:$D$71,"&lt;&gt;"&amp;"",$D$5:$D$71,"&lt;&gt;"&amp;"NL",$D$5:$D$71,"&lt;&gt;"&amp;"HORS LIGUE",AE$5:AE$71,"&lt;"&amp;AE214)+1),Paramètres!$B$3:$C$56,2,FALSE)*Paramètres!$N$16))</f>
        <v>0</v>
      </c>
      <c r="AG214" s="46"/>
      <c r="AH214" s="2">
        <f>IF(AG$2="Bike &amp; Run",IF(ISNA(VLOOKUP(AG214,Paramètres!$B$3:$C$56,2,FALSE)),0,VLOOKUP(AG214,Paramètres!$B$3:$C$56,2,FALSE)*Paramètres!$N$17),IF(OR(AG214="",OR($D214="",$D214="NL",$D214="HORS LIGUE")),0,VLOOKUP(IF(OR(AG214="",OR($D214="",$D214="NL",$D214="HORS LIGUE")),"",COUNTIFS($D$5:$D$71,"&lt;&gt;"&amp;"",$D$5:$D$71,"&lt;&gt;"&amp;"NL",$D$5:$D$71,"&lt;&gt;"&amp;"HORS LIGUE",AG$5:AG$71,"&lt;"&amp;AG214)+1),Paramètres!$B$3:$C$56,2,FALSE)*Paramètres!$N$17))</f>
        <v>0</v>
      </c>
      <c r="AI214" s="40">
        <f t="shared" si="115"/>
        <v>0</v>
      </c>
      <c r="AJ214" s="3" t="str">
        <f t="shared" si="116"/>
        <v/>
      </c>
      <c r="AK214" s="5">
        <f t="shared" si="117"/>
        <v>0</v>
      </c>
      <c r="AL214" s="41">
        <f t="shared" si="114"/>
        <v>0</v>
      </c>
      <c r="AM214" s="33" t="str">
        <f t="shared" si="118"/>
        <v/>
      </c>
    </row>
    <row r="215" spans="1:39" ht="16.5">
      <c r="A215" s="14"/>
      <c r="B215" s="32" t="str">
        <f>IF(ISNA(VLOOKUP(A215,'Licenciés Jeunes 2023'!A:C,3,0)),"",VLOOKUP(A215,'Licenciés Jeunes 2023'!A:C,3,0))</f>
        <v/>
      </c>
      <c r="C215" s="32" t="str">
        <f>IF(ISNA(VLOOKUP(A215,'Licenciés Jeunes 2023'!A:C,2,0)),"",VLOOKUP(A215,'Licenciés Jeunes 2023'!A:C,2,0))</f>
        <v/>
      </c>
      <c r="D215" s="32" t="str">
        <f>IF(ISNA(VLOOKUP(A215,'Licenciés Jeunes 2023'!A:F,6,0)),"",VLOOKUP(A215,'Licenciés Jeunes 2023'!A:F,6,0))</f>
        <v/>
      </c>
      <c r="E215" s="6"/>
      <c r="F215" s="2">
        <f>IF(E$2="Bike &amp; Run",IF(ISNA(VLOOKUP(E215,Paramètres!$B$3:$C$56,2,FALSE)),0,VLOOKUP(E215,Paramètres!$B$3:$C$56,2,FALSE)*Paramètres!$N$3),IF(OR(E215="",OR($D215="",$D215="NL",$D215="HORS LIGUE")),0,VLOOKUP(IF(OR(E215="",OR($D215="",$D215="NL",$D215="HORS LIGUE")),"",COUNTIFS($D$5:$D$71,"&lt;&gt;"&amp;"",$D$5:$D$71,"&lt;&gt;"&amp;"NL",$D$5:$D$71,"&lt;&gt;"&amp;"HORS LIGUE",E$5:E$71,"&lt;"&amp;E215)+1),Paramètres!$B$3:$C$56,2,FALSE)*Paramètres!$N$3))</f>
        <v>0</v>
      </c>
      <c r="G215" s="4"/>
      <c r="H215" s="2">
        <f>IF(G$2="Bike &amp; Run",IF(ISNA(VLOOKUP(G215,Paramètres!$B$3:$C$56,2,FALSE)),0,VLOOKUP(G215,Paramètres!$B$3:$C$56,2,FALSE)*Paramètres!$N$4),IF(OR(G215="",OR($D215="",$D215="NL",$D215="HORS LIGUE")),0,VLOOKUP(IF(OR(G215="",OR($D215="",$D215="NL",$D215="HORS LIGUE")),"",COUNTIFS($D$5:$D$71,"&lt;&gt;"&amp;"",$D$5:$D$71,"&lt;&gt;"&amp;"NL",$D$5:$D$71,"&lt;&gt;"&amp;"HORS LIGUE",G$5:G$71,"&lt;"&amp;G215)+1),Paramètres!$B$3:$C$56,2,FALSE)*Paramètres!$N$4))</f>
        <v>0</v>
      </c>
      <c r="I215" s="36"/>
      <c r="J215" s="2">
        <f>IF(I$2="Bike &amp; Run",IF(ISNA(VLOOKUP(I215,Paramètres!$B$3:$C$56,2,FALSE)),0,VLOOKUP(I215,Paramètres!$B$3:$C$56,2,FALSE)*Paramètres!$N$5),IF(OR(I215="",OR($D215="",$D215="NL",$D215="HORS LIGUE")),0,VLOOKUP(IF(OR(I215="",OR($D215="",$D215="NL",$D215="HORS LIGUE")),"",COUNTIFS($D$5:$D$71,"&lt;&gt;"&amp;"",$D$5:$D$71,"&lt;&gt;"&amp;"NL",$D$5:$D$71,"&lt;&gt;"&amp;"HORS LIGUE",I$5:I$71,"&lt;"&amp;I215)+1),Paramètres!$B$3:$C$56,2,FALSE)*Paramètres!$N$5))</f>
        <v>0</v>
      </c>
      <c r="K215" s="4"/>
      <c r="L215" s="2">
        <f>IF(K$2="Bike &amp; Run",IF(ISNA(VLOOKUP(K215,Paramètres!$B$3:$C$56,2,FALSE)),0,VLOOKUP(K215,Paramètres!$B$3:$C$56,2,FALSE)*Paramètres!$N$6),IF(OR(K215="",OR($D215="",$D215="NL",$D215="HORS LIGUE")),0,VLOOKUP(IF(OR(K215="",OR($D215="",$D215="NL",$D215="HORS LIGUE")),"",COUNTIFS($D$5:$D$71,"&lt;&gt;"&amp;"",$D$5:$D$71,"&lt;&gt;"&amp;"NL",$D$5:$D$71,"&lt;&gt;"&amp;"HORS LIGUE",K$5:K$71,"&lt;"&amp;K215)+1),Paramètres!$B$3:$C$56,2,FALSE)*Paramètres!$N$6))</f>
        <v>0</v>
      </c>
      <c r="M215" s="89"/>
      <c r="N215" s="88">
        <f>IF(M$2="Bike &amp; Run",IF(ISNA(VLOOKUP(M215,Paramètres!$B$3:$C$56,2,FALSE)),0,VLOOKUP(M215,Paramètres!$B$3:$C$56,2,FALSE)*Paramètres!$N$7),IF(OR(M215="",OR($D215="",$D215="NL",$D215="HORS LIGUE")),0,VLOOKUP(IF(OR(M215="",OR($D215="",$D215="NL",$D215="HORS LIGUE")),"",COUNTIFS($D$5:$D$71,"&lt;&gt;"&amp;"",$D$5:$D$71,"&lt;&gt;"&amp;"NL",$D$5:$D$71,"&lt;&gt;"&amp;"HORS LIGUE",M$5:M$71,"&lt;"&amp;M215)+1),Paramètres!$B$3:$C$56,2,FALSE)*Paramètres!$N$7))</f>
        <v>0</v>
      </c>
      <c r="O215" s="46"/>
      <c r="P215" s="2">
        <f>IF(O$2="Bike &amp; Run",IF(ISNA(VLOOKUP(O215,Paramètres!$B$3:$C$56,2,FALSE)),0,VLOOKUP(O215,Paramètres!$B$3:$C$56,2,FALSE)*Paramètres!$N$8),IF(OR(O215="",OR($D215="",$D215="NL",$D215="HORS LIGUE")),0,VLOOKUP(IF(OR(O215="",OR($D215="",$D215="NL",$D215="HORS LIGUE")),"",COUNTIFS($D$5:$D$71,"&lt;&gt;"&amp;"",$D$5:$D$71,"&lt;&gt;"&amp;"NL",$D$5:$D$71,"&lt;&gt;"&amp;"HORS LIGUE",O$5:O$71,"&lt;"&amp;O215)+1),Paramètres!$B$3:$C$56,2,FALSE)*Paramètres!$N$8))</f>
        <v>0</v>
      </c>
      <c r="Q215" s="46"/>
      <c r="R215" s="2">
        <f>IF(Q$2="Bike &amp; Run",IF(ISNA(VLOOKUP(Q215,Paramètres!$B$3:$C$56,2,FALSE)),0,VLOOKUP(Q215,Paramètres!$B$3:$C$56,2,FALSE)*Paramètres!$N$9),IF(OR(Q215="",OR($D215="",$D215="NL",$D215="HORS LIGUE")),0,VLOOKUP(IF(OR(Q215="",OR($D215="",$D215="NL",$D215="HORS LIGUE")),"",COUNTIFS($D$5:$D$71,"&lt;&gt;"&amp;"",$D$5:$D$71,"&lt;&gt;"&amp;"NL",$D$5:$D$71,"&lt;&gt;"&amp;"HORS LIGUE",Q$5:Q$71,"&lt;"&amp;Q215)+1),Paramètres!$B$3:$C$56,2,FALSE)*Paramètres!$N$9))</f>
        <v>0</v>
      </c>
      <c r="S215" s="46"/>
      <c r="T215" s="2">
        <f>IF(S$2="Bike &amp; Run",IF(ISNA(VLOOKUP(S215,Paramètres!$B$3:$C$56,2,FALSE)),0,VLOOKUP(S215,Paramètres!$B$3:$C$56,2,FALSE)*Paramètres!$N$10),IF(OR(S215="",OR($D215="",$D215="NL",$D215="HORS LIGUE")),0,VLOOKUP(IF(OR(S215="",OR($D215="",$D215="NL",$D215="HORS LIGUE")),"",COUNTIFS($D$5:$D$71,"&lt;&gt;"&amp;"",$D$5:$D$71,"&lt;&gt;"&amp;"NL",$D$5:$D$71,"&lt;&gt;"&amp;"HORS LIGUE",S$5:S$71,"&lt;"&amp;S215)+1),Paramètres!$B$3:$C$56,2,FALSE)*Paramètres!$N$10))</f>
        <v>0</v>
      </c>
      <c r="U215" s="46"/>
      <c r="V215" s="2">
        <f>IF(U$2="Bike &amp; Run",IF(ISNA(VLOOKUP(U215,Paramètres!$B$3:$C$56,2,FALSE)),0,VLOOKUP(U215,Paramètres!$B$3:$C$56,2,FALSE)*Paramètres!$N$11),IF(OR(U215="",OR($D215="",$D215="NL",$D215="HORS LIGUE")),0,VLOOKUP(IF(OR(U215="",OR($D215="",$D215="NL",$D215="HORS LIGUE")),"",COUNTIFS($D$5:$D$71,"&lt;&gt;"&amp;"",$D$5:$D$71,"&lt;&gt;"&amp;"NL",$D$5:$D$71,"&lt;&gt;"&amp;"HORS LIGUE",U$5:U$71,"&lt;"&amp;U215)+1),Paramètres!$B$3:$C$56,2,FALSE)*Paramètres!$N$11))</f>
        <v>0</v>
      </c>
      <c r="W215" s="46"/>
      <c r="X215" s="2">
        <f>IF(W$2="Bike &amp; Run",IF(ISNA(VLOOKUP(W215,Paramètres!$B$3:$C$56,2,FALSE)),0,VLOOKUP(W215,Paramètres!$B$3:$C$56,2,FALSE)*Paramètres!$N$12),IF(OR(W215="",OR($D215="",$D215="NL",$D215="HORS LIGUE")),0,VLOOKUP(IF(OR(W215="",OR($D215="",$D215="NL",$D215="HORS LIGUE")),"",COUNTIFS($D$5:$D$71,"&lt;&gt;"&amp;"",$D$5:$D$71,"&lt;&gt;"&amp;"NL",$D$5:$D$71,"&lt;&gt;"&amp;"HORS LIGUE",W$5:W$71,"&lt;"&amp;W215)+1),Paramètres!$B$3:$C$56,2,FALSE)*Paramètres!$N$12))</f>
        <v>0</v>
      </c>
      <c r="Y215" s="46"/>
      <c r="Z215" s="2">
        <f>IF(Y$2="Bike &amp; Run",IF(ISNA(VLOOKUP(Y215,Paramètres!$B$3:$C$56,2,FALSE)),0,VLOOKUP(Y215,Paramètres!$B$3:$C$56,2,FALSE)*Paramètres!$N$13),IF(OR(Y215="",OR($D215="",$D215="NL",$D215="HORS LIGUE")),0,VLOOKUP(IF(OR(Y215="",OR($D215="",$D215="NL",$D215="HORS LIGUE")),"",COUNTIFS($D$5:$D$71,"&lt;&gt;"&amp;"",$D$5:$D$71,"&lt;&gt;"&amp;"NL",$D$5:$D$71,"&lt;&gt;"&amp;"HORS LIGUE",Y$5:Y$71,"&lt;"&amp;Y215)+1),Paramètres!$B$3:$C$56,2,FALSE)*Paramètres!$N$13))</f>
        <v>0</v>
      </c>
      <c r="AA215" s="46"/>
      <c r="AB215" s="2">
        <f>IF(AA$2="Bike &amp; Run",IF(ISNA(VLOOKUP(AA215,Paramètres!$B$3:$C$56,2,FALSE)),0,VLOOKUP(AA215,Paramètres!$B$3:$C$56,2,FALSE)*Paramètres!$N$14),IF(OR(AA215="",OR($D215="",$D215="NL",$D215="HORS LIGUE")),0,VLOOKUP(IF(OR(AA215="",OR($D215="",$D215="NL",$D215="HORS LIGUE")),"",COUNTIFS($D$5:$D$71,"&lt;&gt;"&amp;"",$D$5:$D$71,"&lt;&gt;"&amp;"NL",$D$5:$D$71,"&lt;&gt;"&amp;"HORS LIGUE",AA$5:AA$71,"&lt;"&amp;AA215)+1),Paramètres!$B$3:$C$56,2,FALSE)*Paramètres!$N$14))</f>
        <v>0</v>
      </c>
      <c r="AC215" s="46"/>
      <c r="AD215" s="2">
        <f>IF(AC$2="Bike &amp; Run",IF(ISNA(VLOOKUP(AC215,Paramètres!$B$3:$C$56,2,FALSE)),0,VLOOKUP(AC215,Paramètres!$B$3:$C$56,2,FALSE)*Paramètres!$N$15),IF(OR(AC215="",OR($D215="",$D215="NL",$D215="HORS LIGUE")),0,VLOOKUP(IF(OR(AC215="",OR($D215="",$D215="NL",$D215="HORS LIGUE")),"",COUNTIFS($D$5:$D$71,"&lt;&gt;"&amp;"",$D$5:$D$71,"&lt;&gt;"&amp;"NL",$D$5:$D$71,"&lt;&gt;"&amp;"HORS LIGUE",AC$5:AC$71,"&lt;"&amp;AC215)+1),Paramètres!$B$3:$C$56,2,FALSE)*Paramètres!$N$15))</f>
        <v>0</v>
      </c>
      <c r="AE215" s="110"/>
      <c r="AF215" s="110">
        <f>IF(AE$2="Bike &amp; Run",IF(ISNA(VLOOKUP(AE215,Paramètres!$B$3:$C$56,2,FALSE)),0,VLOOKUP(AE215,Paramètres!$B$3:$C$56,2,FALSE)*Paramètres!$N$16),IF(OR(AE215="",OR($D215="",$D215="NL",$D215="HORS LIGUE")),0,VLOOKUP(IF(OR(AE215="",OR($D215="",$D215="NL",$D215="HORS LIGUE")),"",COUNTIFS($D$5:$D$71,"&lt;&gt;"&amp;"",$D$5:$D$71,"&lt;&gt;"&amp;"NL",$D$5:$D$71,"&lt;&gt;"&amp;"HORS LIGUE",AE$5:AE$71,"&lt;"&amp;AE215)+1),Paramètres!$B$3:$C$56,2,FALSE)*Paramètres!$N$16))</f>
        <v>0</v>
      </c>
      <c r="AG215" s="46"/>
      <c r="AH215" s="2">
        <f>IF(AG$2="Bike &amp; Run",IF(ISNA(VLOOKUP(AG215,Paramètres!$B$3:$C$56,2,FALSE)),0,VLOOKUP(AG215,Paramètres!$B$3:$C$56,2,FALSE)*Paramètres!$N$17),IF(OR(AG215="",OR($D215="",$D215="NL",$D215="HORS LIGUE")),0,VLOOKUP(IF(OR(AG215="",OR($D215="",$D215="NL",$D215="HORS LIGUE")),"",COUNTIFS($D$5:$D$71,"&lt;&gt;"&amp;"",$D$5:$D$71,"&lt;&gt;"&amp;"NL",$D$5:$D$71,"&lt;&gt;"&amp;"HORS LIGUE",AG$5:AG$71,"&lt;"&amp;AG215)+1),Paramètres!$B$3:$C$56,2,FALSE)*Paramètres!$N$17))</f>
        <v>0</v>
      </c>
      <c r="AI215" s="40">
        <f t="shared" si="115"/>
        <v>0</v>
      </c>
      <c r="AJ215" s="3" t="str">
        <f t="shared" si="116"/>
        <v/>
      </c>
      <c r="AK215" s="5">
        <f t="shared" si="117"/>
        <v>0</v>
      </c>
      <c r="AL215" s="41">
        <f t="shared" si="114"/>
        <v>0</v>
      </c>
      <c r="AM215" s="33" t="str">
        <f t="shared" si="118"/>
        <v/>
      </c>
    </row>
    <row r="216" spans="1:39" ht="16.5">
      <c r="A216" s="14"/>
      <c r="B216" s="32" t="str">
        <f>IF(ISNA(VLOOKUP(A216,'Licenciés Jeunes 2023'!A:C,3,0)),"",VLOOKUP(A216,'Licenciés Jeunes 2023'!A:C,3,0))</f>
        <v/>
      </c>
      <c r="C216" s="32" t="str">
        <f>IF(ISNA(VLOOKUP(A216,'Licenciés Jeunes 2023'!A:C,2,0)),"",VLOOKUP(A216,'Licenciés Jeunes 2023'!A:C,2,0))</f>
        <v/>
      </c>
      <c r="D216" s="32" t="str">
        <f>IF(ISNA(VLOOKUP(A216,'Licenciés Jeunes 2023'!A:F,6,0)),"",VLOOKUP(A216,'Licenciés Jeunes 2023'!A:F,6,0))</f>
        <v/>
      </c>
      <c r="E216" s="6"/>
      <c r="F216" s="2">
        <f>IF(E$2="Bike &amp; Run",IF(ISNA(VLOOKUP(E216,Paramètres!$B$3:$C$56,2,FALSE)),0,VLOOKUP(E216,Paramètres!$B$3:$C$56,2,FALSE)*Paramètres!$N$3),IF(OR(E216="",OR($D216="",$D216="NL",$D216="HORS LIGUE")),0,VLOOKUP(IF(OR(E216="",OR($D216="",$D216="NL",$D216="HORS LIGUE")),"",COUNTIFS($D$5:$D$71,"&lt;&gt;"&amp;"",$D$5:$D$71,"&lt;&gt;"&amp;"NL",$D$5:$D$71,"&lt;&gt;"&amp;"HORS LIGUE",E$5:E$71,"&lt;"&amp;E216)+1),Paramètres!$B$3:$C$56,2,FALSE)*Paramètres!$N$3))</f>
        <v>0</v>
      </c>
      <c r="G216" s="4"/>
      <c r="H216" s="2">
        <f>IF(G$2="Bike &amp; Run",IF(ISNA(VLOOKUP(G216,Paramètres!$B$3:$C$56,2,FALSE)),0,VLOOKUP(G216,Paramètres!$B$3:$C$56,2,FALSE)*Paramètres!$N$4),IF(OR(G216="",OR($D216="",$D216="NL",$D216="HORS LIGUE")),0,VLOOKUP(IF(OR(G216="",OR($D216="",$D216="NL",$D216="HORS LIGUE")),"",COUNTIFS($D$5:$D$71,"&lt;&gt;"&amp;"",$D$5:$D$71,"&lt;&gt;"&amp;"NL",$D$5:$D$71,"&lt;&gt;"&amp;"HORS LIGUE",G$5:G$71,"&lt;"&amp;G216)+1),Paramètres!$B$3:$C$56,2,FALSE)*Paramètres!$N$4))</f>
        <v>0</v>
      </c>
      <c r="I216" s="36"/>
      <c r="J216" s="2">
        <f>IF(I$2="Bike &amp; Run",IF(ISNA(VLOOKUP(I216,Paramètres!$B$3:$C$56,2,FALSE)),0,VLOOKUP(I216,Paramètres!$B$3:$C$56,2,FALSE)*Paramètres!$N$5),IF(OR(I216="",OR($D216="",$D216="NL",$D216="HORS LIGUE")),0,VLOOKUP(IF(OR(I216="",OR($D216="",$D216="NL",$D216="HORS LIGUE")),"",COUNTIFS($D$5:$D$71,"&lt;&gt;"&amp;"",$D$5:$D$71,"&lt;&gt;"&amp;"NL",$D$5:$D$71,"&lt;&gt;"&amp;"HORS LIGUE",I$5:I$71,"&lt;"&amp;I216)+1),Paramètres!$B$3:$C$56,2,FALSE)*Paramètres!$N$5))</f>
        <v>0</v>
      </c>
      <c r="K216" s="4"/>
      <c r="L216" s="2">
        <f>IF(K$2="Bike &amp; Run",IF(ISNA(VLOOKUP(K216,Paramètres!$B$3:$C$56,2,FALSE)),0,VLOOKUP(K216,Paramètres!$B$3:$C$56,2,FALSE)*Paramètres!$N$6),IF(OR(K216="",OR($D216="",$D216="NL",$D216="HORS LIGUE")),0,VLOOKUP(IF(OR(K216="",OR($D216="",$D216="NL",$D216="HORS LIGUE")),"",COUNTIFS($D$5:$D$71,"&lt;&gt;"&amp;"",$D$5:$D$71,"&lt;&gt;"&amp;"NL",$D$5:$D$71,"&lt;&gt;"&amp;"HORS LIGUE",K$5:K$71,"&lt;"&amp;K216)+1),Paramètres!$B$3:$C$56,2,FALSE)*Paramètres!$N$6))</f>
        <v>0</v>
      </c>
      <c r="M216" s="89"/>
      <c r="N216" s="88">
        <f>IF(M$2="Bike &amp; Run",IF(ISNA(VLOOKUP(M216,Paramètres!$B$3:$C$56,2,FALSE)),0,VLOOKUP(M216,Paramètres!$B$3:$C$56,2,FALSE)*Paramètres!$N$7),IF(OR(M216="",OR($D216="",$D216="NL",$D216="HORS LIGUE")),0,VLOOKUP(IF(OR(M216="",OR($D216="",$D216="NL",$D216="HORS LIGUE")),"",COUNTIFS($D$5:$D$71,"&lt;&gt;"&amp;"",$D$5:$D$71,"&lt;&gt;"&amp;"NL",$D$5:$D$71,"&lt;&gt;"&amp;"HORS LIGUE",M$5:M$71,"&lt;"&amp;M216)+1),Paramètres!$B$3:$C$56,2,FALSE)*Paramètres!$N$7))</f>
        <v>0</v>
      </c>
      <c r="O216" s="46"/>
      <c r="P216" s="2">
        <f>IF(O$2="Bike &amp; Run",IF(ISNA(VLOOKUP(O216,Paramètres!$B$3:$C$56,2,FALSE)),0,VLOOKUP(O216,Paramètres!$B$3:$C$56,2,FALSE)*Paramètres!$N$8),IF(OR(O216="",OR($D216="",$D216="NL",$D216="HORS LIGUE")),0,VLOOKUP(IF(OR(O216="",OR($D216="",$D216="NL",$D216="HORS LIGUE")),"",COUNTIFS($D$5:$D$71,"&lt;&gt;"&amp;"",$D$5:$D$71,"&lt;&gt;"&amp;"NL",$D$5:$D$71,"&lt;&gt;"&amp;"HORS LIGUE",O$5:O$71,"&lt;"&amp;O216)+1),Paramètres!$B$3:$C$56,2,FALSE)*Paramètres!$N$8))</f>
        <v>0</v>
      </c>
      <c r="Q216" s="46"/>
      <c r="R216" s="2">
        <f>IF(Q$2="Bike &amp; Run",IF(ISNA(VLOOKUP(Q216,Paramètres!$B$3:$C$56,2,FALSE)),0,VLOOKUP(Q216,Paramètres!$B$3:$C$56,2,FALSE)*Paramètres!$N$9),IF(OR(Q216="",OR($D216="",$D216="NL",$D216="HORS LIGUE")),0,VLOOKUP(IF(OR(Q216="",OR($D216="",$D216="NL",$D216="HORS LIGUE")),"",COUNTIFS($D$5:$D$71,"&lt;&gt;"&amp;"",$D$5:$D$71,"&lt;&gt;"&amp;"NL",$D$5:$D$71,"&lt;&gt;"&amp;"HORS LIGUE",Q$5:Q$71,"&lt;"&amp;Q216)+1),Paramètres!$B$3:$C$56,2,FALSE)*Paramètres!$N$9))</f>
        <v>0</v>
      </c>
      <c r="S216" s="46"/>
      <c r="T216" s="2">
        <f>IF(S$2="Bike &amp; Run",IF(ISNA(VLOOKUP(S216,Paramètres!$B$3:$C$56,2,FALSE)),0,VLOOKUP(S216,Paramètres!$B$3:$C$56,2,FALSE)*Paramètres!$N$10),IF(OR(S216="",OR($D216="",$D216="NL",$D216="HORS LIGUE")),0,VLOOKUP(IF(OR(S216="",OR($D216="",$D216="NL",$D216="HORS LIGUE")),"",COUNTIFS($D$5:$D$71,"&lt;&gt;"&amp;"",$D$5:$D$71,"&lt;&gt;"&amp;"NL",$D$5:$D$71,"&lt;&gt;"&amp;"HORS LIGUE",S$5:S$71,"&lt;"&amp;S216)+1),Paramètres!$B$3:$C$56,2,FALSE)*Paramètres!$N$10))</f>
        <v>0</v>
      </c>
      <c r="U216" s="46"/>
      <c r="V216" s="2">
        <f>IF(U$2="Bike &amp; Run",IF(ISNA(VLOOKUP(U216,Paramètres!$B$3:$C$56,2,FALSE)),0,VLOOKUP(U216,Paramètres!$B$3:$C$56,2,FALSE)*Paramètres!$N$11),IF(OR(U216="",OR($D216="",$D216="NL",$D216="HORS LIGUE")),0,VLOOKUP(IF(OR(U216="",OR($D216="",$D216="NL",$D216="HORS LIGUE")),"",COUNTIFS($D$5:$D$71,"&lt;&gt;"&amp;"",$D$5:$D$71,"&lt;&gt;"&amp;"NL",$D$5:$D$71,"&lt;&gt;"&amp;"HORS LIGUE",U$5:U$71,"&lt;"&amp;U216)+1),Paramètres!$B$3:$C$56,2,FALSE)*Paramètres!$N$11))</f>
        <v>0</v>
      </c>
      <c r="W216" s="46"/>
      <c r="X216" s="2">
        <f>IF(W$2="Bike &amp; Run",IF(ISNA(VLOOKUP(W216,Paramètres!$B$3:$C$56,2,FALSE)),0,VLOOKUP(W216,Paramètres!$B$3:$C$56,2,FALSE)*Paramètres!$N$12),IF(OR(W216="",OR($D216="",$D216="NL",$D216="HORS LIGUE")),0,VLOOKUP(IF(OR(W216="",OR($D216="",$D216="NL",$D216="HORS LIGUE")),"",COUNTIFS($D$5:$D$71,"&lt;&gt;"&amp;"",$D$5:$D$71,"&lt;&gt;"&amp;"NL",$D$5:$D$71,"&lt;&gt;"&amp;"HORS LIGUE",W$5:W$71,"&lt;"&amp;W216)+1),Paramètres!$B$3:$C$56,2,FALSE)*Paramètres!$N$12))</f>
        <v>0</v>
      </c>
      <c r="Y216" s="46"/>
      <c r="Z216" s="2">
        <f>IF(Y$2="Bike &amp; Run",IF(ISNA(VLOOKUP(Y216,Paramètres!$B$3:$C$56,2,FALSE)),0,VLOOKUP(Y216,Paramètres!$B$3:$C$56,2,FALSE)*Paramètres!$N$13),IF(OR(Y216="",OR($D216="",$D216="NL",$D216="HORS LIGUE")),0,VLOOKUP(IF(OR(Y216="",OR($D216="",$D216="NL",$D216="HORS LIGUE")),"",COUNTIFS($D$5:$D$71,"&lt;&gt;"&amp;"",$D$5:$D$71,"&lt;&gt;"&amp;"NL",$D$5:$D$71,"&lt;&gt;"&amp;"HORS LIGUE",Y$5:Y$71,"&lt;"&amp;Y216)+1),Paramètres!$B$3:$C$56,2,FALSE)*Paramètres!$N$13))</f>
        <v>0</v>
      </c>
      <c r="AA216" s="46"/>
      <c r="AB216" s="2">
        <f>IF(AA$2="Bike &amp; Run",IF(ISNA(VLOOKUP(AA216,Paramètres!$B$3:$C$56,2,FALSE)),0,VLOOKUP(AA216,Paramètres!$B$3:$C$56,2,FALSE)*Paramètres!$N$14),IF(OR(AA216="",OR($D216="",$D216="NL",$D216="HORS LIGUE")),0,VLOOKUP(IF(OR(AA216="",OR($D216="",$D216="NL",$D216="HORS LIGUE")),"",COUNTIFS($D$5:$D$71,"&lt;&gt;"&amp;"",$D$5:$D$71,"&lt;&gt;"&amp;"NL",$D$5:$D$71,"&lt;&gt;"&amp;"HORS LIGUE",AA$5:AA$71,"&lt;"&amp;AA216)+1),Paramètres!$B$3:$C$56,2,FALSE)*Paramètres!$N$14))</f>
        <v>0</v>
      </c>
      <c r="AC216" s="46"/>
      <c r="AD216" s="2">
        <f>IF(AC$2="Bike &amp; Run",IF(ISNA(VLOOKUP(AC216,Paramètres!$B$3:$C$56,2,FALSE)),0,VLOOKUP(AC216,Paramètres!$B$3:$C$56,2,FALSE)*Paramètres!$N$15),IF(OR(AC216="",OR($D216="",$D216="NL",$D216="HORS LIGUE")),0,VLOOKUP(IF(OR(AC216="",OR($D216="",$D216="NL",$D216="HORS LIGUE")),"",COUNTIFS($D$5:$D$71,"&lt;&gt;"&amp;"",$D$5:$D$71,"&lt;&gt;"&amp;"NL",$D$5:$D$71,"&lt;&gt;"&amp;"HORS LIGUE",AC$5:AC$71,"&lt;"&amp;AC216)+1),Paramètres!$B$3:$C$56,2,FALSE)*Paramètres!$N$15))</f>
        <v>0</v>
      </c>
      <c r="AE216" s="110"/>
      <c r="AF216" s="110">
        <f>IF(AE$2="Bike &amp; Run",IF(ISNA(VLOOKUP(AE216,Paramètres!$B$3:$C$56,2,FALSE)),0,VLOOKUP(AE216,Paramètres!$B$3:$C$56,2,FALSE)*Paramètres!$N$16),IF(OR(AE216="",OR($D216="",$D216="NL",$D216="HORS LIGUE")),0,VLOOKUP(IF(OR(AE216="",OR($D216="",$D216="NL",$D216="HORS LIGUE")),"",COUNTIFS($D$5:$D$71,"&lt;&gt;"&amp;"",$D$5:$D$71,"&lt;&gt;"&amp;"NL",$D$5:$D$71,"&lt;&gt;"&amp;"HORS LIGUE",AE$5:AE$71,"&lt;"&amp;AE216)+1),Paramètres!$B$3:$C$56,2,FALSE)*Paramètres!$N$16))</f>
        <v>0</v>
      </c>
      <c r="AG216" s="46"/>
      <c r="AH216" s="2">
        <f>IF(AG$2="Bike &amp; Run",IF(ISNA(VLOOKUP(AG216,Paramètres!$B$3:$C$56,2,FALSE)),0,VLOOKUP(AG216,Paramètres!$B$3:$C$56,2,FALSE)*Paramètres!$N$17),IF(OR(AG216="",OR($D216="",$D216="NL",$D216="HORS LIGUE")),0,VLOOKUP(IF(OR(AG216="",OR($D216="",$D216="NL",$D216="HORS LIGUE")),"",COUNTIFS($D$5:$D$71,"&lt;&gt;"&amp;"",$D$5:$D$71,"&lt;&gt;"&amp;"NL",$D$5:$D$71,"&lt;&gt;"&amp;"HORS LIGUE",AG$5:AG$71,"&lt;"&amp;AG216)+1),Paramètres!$B$3:$C$56,2,FALSE)*Paramètres!$N$17))</f>
        <v>0</v>
      </c>
      <c r="AI216" s="40">
        <f t="shared" si="115"/>
        <v>0</v>
      </c>
      <c r="AJ216" s="3" t="str">
        <f t="shared" si="116"/>
        <v/>
      </c>
      <c r="AK216" s="5">
        <f t="shared" si="117"/>
        <v>0</v>
      </c>
      <c r="AL216" s="41">
        <f t="shared" ref="AL216:AL239" si="119">AI216</f>
        <v>0</v>
      </c>
      <c r="AM216" s="33" t="str">
        <f t="shared" si="118"/>
        <v/>
      </c>
    </row>
    <row r="217" spans="1:39" ht="16.5">
      <c r="A217" s="14"/>
      <c r="B217" s="32" t="str">
        <f>IF(ISNA(VLOOKUP(A217,'Licenciés Jeunes 2023'!A:C,3,0)),"",VLOOKUP(A217,'Licenciés Jeunes 2023'!A:C,3,0))</f>
        <v/>
      </c>
      <c r="C217" s="32" t="str">
        <f>IF(ISNA(VLOOKUP(A217,'Licenciés Jeunes 2023'!A:C,2,0)),"",VLOOKUP(A217,'Licenciés Jeunes 2023'!A:C,2,0))</f>
        <v/>
      </c>
      <c r="D217" s="32" t="str">
        <f>IF(ISNA(VLOOKUP(A217,'Licenciés Jeunes 2023'!A:F,6,0)),"",VLOOKUP(A217,'Licenciés Jeunes 2023'!A:F,6,0))</f>
        <v/>
      </c>
      <c r="E217" s="6"/>
      <c r="F217" s="2">
        <f>IF(E$2="Bike &amp; Run",IF(ISNA(VLOOKUP(E217,Paramètres!$B$3:$C$56,2,FALSE)),0,VLOOKUP(E217,Paramètres!$B$3:$C$56,2,FALSE)*Paramètres!$N$3),IF(OR(E217="",OR($D217="",$D217="NL",$D217="HORS LIGUE")),0,VLOOKUP(IF(OR(E217="",OR($D217="",$D217="NL",$D217="HORS LIGUE")),"",COUNTIFS($D$5:$D$71,"&lt;&gt;"&amp;"",$D$5:$D$71,"&lt;&gt;"&amp;"NL",$D$5:$D$71,"&lt;&gt;"&amp;"HORS LIGUE",E$5:E$71,"&lt;"&amp;E217)+1),Paramètres!$B$3:$C$56,2,FALSE)*Paramètres!$N$3))</f>
        <v>0</v>
      </c>
      <c r="G217" s="4"/>
      <c r="H217" s="2">
        <f>IF(G$2="Bike &amp; Run",IF(ISNA(VLOOKUP(G217,Paramètres!$B$3:$C$56,2,FALSE)),0,VLOOKUP(G217,Paramètres!$B$3:$C$56,2,FALSE)*Paramètres!$N$4),IF(OR(G217="",OR($D217="",$D217="NL",$D217="HORS LIGUE")),0,VLOOKUP(IF(OR(G217="",OR($D217="",$D217="NL",$D217="HORS LIGUE")),"",COUNTIFS($D$5:$D$71,"&lt;&gt;"&amp;"",$D$5:$D$71,"&lt;&gt;"&amp;"NL",$D$5:$D$71,"&lt;&gt;"&amp;"HORS LIGUE",G$5:G$71,"&lt;"&amp;G217)+1),Paramètres!$B$3:$C$56,2,FALSE)*Paramètres!$N$4))</f>
        <v>0</v>
      </c>
      <c r="I217" s="36"/>
      <c r="J217" s="2">
        <f>IF(I$2="Bike &amp; Run",IF(ISNA(VLOOKUP(I217,Paramètres!$B$3:$C$56,2,FALSE)),0,VLOOKUP(I217,Paramètres!$B$3:$C$56,2,FALSE)*Paramètres!$N$5),IF(OR(I217="",OR($D217="",$D217="NL",$D217="HORS LIGUE")),0,VLOOKUP(IF(OR(I217="",OR($D217="",$D217="NL",$D217="HORS LIGUE")),"",COUNTIFS($D$5:$D$71,"&lt;&gt;"&amp;"",$D$5:$D$71,"&lt;&gt;"&amp;"NL",$D$5:$D$71,"&lt;&gt;"&amp;"HORS LIGUE",I$5:I$71,"&lt;"&amp;I217)+1),Paramètres!$B$3:$C$56,2,FALSE)*Paramètres!$N$5))</f>
        <v>0</v>
      </c>
      <c r="K217" s="4"/>
      <c r="L217" s="2">
        <f>IF(K$2="Bike &amp; Run",IF(ISNA(VLOOKUP(K217,Paramètres!$B$3:$C$56,2,FALSE)),0,VLOOKUP(K217,Paramètres!$B$3:$C$56,2,FALSE)*Paramètres!$N$6),IF(OR(K217="",OR($D217="",$D217="NL",$D217="HORS LIGUE")),0,VLOOKUP(IF(OR(K217="",OR($D217="",$D217="NL",$D217="HORS LIGUE")),"",COUNTIFS($D$5:$D$71,"&lt;&gt;"&amp;"",$D$5:$D$71,"&lt;&gt;"&amp;"NL",$D$5:$D$71,"&lt;&gt;"&amp;"HORS LIGUE",K$5:K$71,"&lt;"&amp;K217)+1),Paramètres!$B$3:$C$56,2,FALSE)*Paramètres!$N$6))</f>
        <v>0</v>
      </c>
      <c r="M217" s="89"/>
      <c r="N217" s="88">
        <f>IF(M$2="Bike &amp; Run",IF(ISNA(VLOOKUP(M217,Paramètres!$B$3:$C$56,2,FALSE)),0,VLOOKUP(M217,Paramètres!$B$3:$C$56,2,FALSE)*Paramètres!$N$7),IF(OR(M217="",OR($D217="",$D217="NL",$D217="HORS LIGUE")),0,VLOOKUP(IF(OR(M217="",OR($D217="",$D217="NL",$D217="HORS LIGUE")),"",COUNTIFS($D$5:$D$71,"&lt;&gt;"&amp;"",$D$5:$D$71,"&lt;&gt;"&amp;"NL",$D$5:$D$71,"&lt;&gt;"&amp;"HORS LIGUE",M$5:M$71,"&lt;"&amp;M217)+1),Paramètres!$B$3:$C$56,2,FALSE)*Paramètres!$N$7))</f>
        <v>0</v>
      </c>
      <c r="O217" s="46"/>
      <c r="P217" s="2">
        <f>IF(O$2="Bike &amp; Run",IF(ISNA(VLOOKUP(O217,Paramètres!$B$3:$C$56,2,FALSE)),0,VLOOKUP(O217,Paramètres!$B$3:$C$56,2,FALSE)*Paramètres!$N$8),IF(OR(O217="",OR($D217="",$D217="NL",$D217="HORS LIGUE")),0,VLOOKUP(IF(OR(O217="",OR($D217="",$D217="NL",$D217="HORS LIGUE")),"",COUNTIFS($D$5:$D$71,"&lt;&gt;"&amp;"",$D$5:$D$71,"&lt;&gt;"&amp;"NL",$D$5:$D$71,"&lt;&gt;"&amp;"HORS LIGUE",O$5:O$71,"&lt;"&amp;O217)+1),Paramètres!$B$3:$C$56,2,FALSE)*Paramètres!$N$8))</f>
        <v>0</v>
      </c>
      <c r="Q217" s="46"/>
      <c r="R217" s="2">
        <f>IF(Q$2="Bike &amp; Run",IF(ISNA(VLOOKUP(Q217,Paramètres!$B$3:$C$56,2,FALSE)),0,VLOOKUP(Q217,Paramètres!$B$3:$C$56,2,FALSE)*Paramètres!$N$9),IF(OR(Q217="",OR($D217="",$D217="NL",$D217="HORS LIGUE")),0,VLOOKUP(IF(OR(Q217="",OR($D217="",$D217="NL",$D217="HORS LIGUE")),"",COUNTIFS($D$5:$D$71,"&lt;&gt;"&amp;"",$D$5:$D$71,"&lt;&gt;"&amp;"NL",$D$5:$D$71,"&lt;&gt;"&amp;"HORS LIGUE",Q$5:Q$71,"&lt;"&amp;Q217)+1),Paramètres!$B$3:$C$56,2,FALSE)*Paramètres!$N$9))</f>
        <v>0</v>
      </c>
      <c r="S217" s="46"/>
      <c r="T217" s="2">
        <f>IF(S$2="Bike &amp; Run",IF(ISNA(VLOOKUP(S217,Paramètres!$B$3:$C$56,2,FALSE)),0,VLOOKUP(S217,Paramètres!$B$3:$C$56,2,FALSE)*Paramètres!$N$10),IF(OR(S217="",OR($D217="",$D217="NL",$D217="HORS LIGUE")),0,VLOOKUP(IF(OR(S217="",OR($D217="",$D217="NL",$D217="HORS LIGUE")),"",COUNTIFS($D$5:$D$71,"&lt;&gt;"&amp;"",$D$5:$D$71,"&lt;&gt;"&amp;"NL",$D$5:$D$71,"&lt;&gt;"&amp;"HORS LIGUE",S$5:S$71,"&lt;"&amp;S217)+1),Paramètres!$B$3:$C$56,2,FALSE)*Paramètres!$N$10))</f>
        <v>0</v>
      </c>
      <c r="U217" s="46"/>
      <c r="V217" s="2">
        <f>IF(U$2="Bike &amp; Run",IF(ISNA(VLOOKUP(U217,Paramètres!$B$3:$C$56,2,FALSE)),0,VLOOKUP(U217,Paramètres!$B$3:$C$56,2,FALSE)*Paramètres!$N$11),IF(OR(U217="",OR($D217="",$D217="NL",$D217="HORS LIGUE")),0,VLOOKUP(IF(OR(U217="",OR($D217="",$D217="NL",$D217="HORS LIGUE")),"",COUNTIFS($D$5:$D$71,"&lt;&gt;"&amp;"",$D$5:$D$71,"&lt;&gt;"&amp;"NL",$D$5:$D$71,"&lt;&gt;"&amp;"HORS LIGUE",U$5:U$71,"&lt;"&amp;U217)+1),Paramètres!$B$3:$C$56,2,FALSE)*Paramètres!$N$11))</f>
        <v>0</v>
      </c>
      <c r="W217" s="46"/>
      <c r="X217" s="2">
        <f>IF(W$2="Bike &amp; Run",IF(ISNA(VLOOKUP(W217,Paramètres!$B$3:$C$56,2,FALSE)),0,VLOOKUP(W217,Paramètres!$B$3:$C$56,2,FALSE)*Paramètres!$N$12),IF(OR(W217="",OR($D217="",$D217="NL",$D217="HORS LIGUE")),0,VLOOKUP(IF(OR(W217="",OR($D217="",$D217="NL",$D217="HORS LIGUE")),"",COUNTIFS($D$5:$D$71,"&lt;&gt;"&amp;"",$D$5:$D$71,"&lt;&gt;"&amp;"NL",$D$5:$D$71,"&lt;&gt;"&amp;"HORS LIGUE",W$5:W$71,"&lt;"&amp;W217)+1),Paramètres!$B$3:$C$56,2,FALSE)*Paramètres!$N$12))</f>
        <v>0</v>
      </c>
      <c r="Y217" s="46"/>
      <c r="Z217" s="2">
        <f>IF(Y$2="Bike &amp; Run",IF(ISNA(VLOOKUP(Y217,Paramètres!$B$3:$C$56,2,FALSE)),0,VLOOKUP(Y217,Paramètres!$B$3:$C$56,2,FALSE)*Paramètres!$N$13),IF(OR(Y217="",OR($D217="",$D217="NL",$D217="HORS LIGUE")),0,VLOOKUP(IF(OR(Y217="",OR($D217="",$D217="NL",$D217="HORS LIGUE")),"",COUNTIFS($D$5:$D$71,"&lt;&gt;"&amp;"",$D$5:$D$71,"&lt;&gt;"&amp;"NL",$D$5:$D$71,"&lt;&gt;"&amp;"HORS LIGUE",Y$5:Y$71,"&lt;"&amp;Y217)+1),Paramètres!$B$3:$C$56,2,FALSE)*Paramètres!$N$13))</f>
        <v>0</v>
      </c>
      <c r="AA217" s="46"/>
      <c r="AB217" s="2">
        <f>IF(AA$2="Bike &amp; Run",IF(ISNA(VLOOKUP(AA217,Paramètres!$B$3:$C$56,2,FALSE)),0,VLOOKUP(AA217,Paramètres!$B$3:$C$56,2,FALSE)*Paramètres!$N$14),IF(OR(AA217="",OR($D217="",$D217="NL",$D217="HORS LIGUE")),0,VLOOKUP(IF(OR(AA217="",OR($D217="",$D217="NL",$D217="HORS LIGUE")),"",COUNTIFS($D$5:$D$71,"&lt;&gt;"&amp;"",$D$5:$D$71,"&lt;&gt;"&amp;"NL",$D$5:$D$71,"&lt;&gt;"&amp;"HORS LIGUE",AA$5:AA$71,"&lt;"&amp;AA217)+1),Paramètres!$B$3:$C$56,2,FALSE)*Paramètres!$N$14))</f>
        <v>0</v>
      </c>
      <c r="AC217" s="46"/>
      <c r="AD217" s="2">
        <f>IF(AC$2="Bike &amp; Run",IF(ISNA(VLOOKUP(AC217,Paramètres!$B$3:$C$56,2,FALSE)),0,VLOOKUP(AC217,Paramètres!$B$3:$C$56,2,FALSE)*Paramètres!$N$15),IF(OR(AC217="",OR($D217="",$D217="NL",$D217="HORS LIGUE")),0,VLOOKUP(IF(OR(AC217="",OR($D217="",$D217="NL",$D217="HORS LIGUE")),"",COUNTIFS($D$5:$D$71,"&lt;&gt;"&amp;"",$D$5:$D$71,"&lt;&gt;"&amp;"NL",$D$5:$D$71,"&lt;&gt;"&amp;"HORS LIGUE",AC$5:AC$71,"&lt;"&amp;AC217)+1),Paramètres!$B$3:$C$56,2,FALSE)*Paramètres!$N$15))</f>
        <v>0</v>
      </c>
      <c r="AE217" s="110"/>
      <c r="AF217" s="110">
        <f>IF(AE$2="Bike &amp; Run",IF(ISNA(VLOOKUP(AE217,Paramètres!$B$3:$C$56,2,FALSE)),0,VLOOKUP(AE217,Paramètres!$B$3:$C$56,2,FALSE)*Paramètres!$N$16),IF(OR(AE217="",OR($D217="",$D217="NL",$D217="HORS LIGUE")),0,VLOOKUP(IF(OR(AE217="",OR($D217="",$D217="NL",$D217="HORS LIGUE")),"",COUNTIFS($D$5:$D$71,"&lt;&gt;"&amp;"",$D$5:$D$71,"&lt;&gt;"&amp;"NL",$D$5:$D$71,"&lt;&gt;"&amp;"HORS LIGUE",AE$5:AE$71,"&lt;"&amp;AE217)+1),Paramètres!$B$3:$C$56,2,FALSE)*Paramètres!$N$16))</f>
        <v>0</v>
      </c>
      <c r="AG217" s="46"/>
      <c r="AH217" s="2">
        <f>IF(AG$2="Bike &amp; Run",IF(ISNA(VLOOKUP(AG217,Paramètres!$B$3:$C$56,2,FALSE)),0,VLOOKUP(AG217,Paramètres!$B$3:$C$56,2,FALSE)*Paramètres!$N$17),IF(OR(AG217="",OR($D217="",$D217="NL",$D217="HORS LIGUE")),0,VLOOKUP(IF(OR(AG217="",OR($D217="",$D217="NL",$D217="HORS LIGUE")),"",COUNTIFS($D$5:$D$71,"&lt;&gt;"&amp;"",$D$5:$D$71,"&lt;&gt;"&amp;"NL",$D$5:$D$71,"&lt;&gt;"&amp;"HORS LIGUE",AG$5:AG$71,"&lt;"&amp;AG217)+1),Paramètres!$B$3:$C$56,2,FALSE)*Paramètres!$N$17))</f>
        <v>0</v>
      </c>
      <c r="AI217" s="40">
        <f t="shared" si="115"/>
        <v>0</v>
      </c>
      <c r="AJ217" s="3" t="str">
        <f t="shared" si="116"/>
        <v/>
      </c>
      <c r="AK217" s="5">
        <f t="shared" si="117"/>
        <v>0</v>
      </c>
      <c r="AL217" s="41">
        <f t="shared" si="119"/>
        <v>0</v>
      </c>
      <c r="AM217" s="33" t="str">
        <f t="shared" si="118"/>
        <v/>
      </c>
    </row>
    <row r="218" spans="1:39" ht="16.5">
      <c r="A218" s="14"/>
      <c r="B218" s="32" t="str">
        <f>IF(ISNA(VLOOKUP(A218,'Licenciés Jeunes 2023'!A:C,3,0)),"",VLOOKUP(A218,'Licenciés Jeunes 2023'!A:C,3,0))</f>
        <v/>
      </c>
      <c r="C218" s="32" t="str">
        <f>IF(ISNA(VLOOKUP(A218,'Licenciés Jeunes 2023'!A:C,2,0)),"",VLOOKUP(A218,'Licenciés Jeunes 2023'!A:C,2,0))</f>
        <v/>
      </c>
      <c r="D218" s="32" t="str">
        <f>IF(ISNA(VLOOKUP(A218,'Licenciés Jeunes 2023'!A:F,6,0)),"",VLOOKUP(A218,'Licenciés Jeunes 2023'!A:F,6,0))</f>
        <v/>
      </c>
      <c r="E218" s="6"/>
      <c r="F218" s="2">
        <f>IF(E$2="Bike &amp; Run",IF(ISNA(VLOOKUP(E218,Paramètres!$B$3:$C$56,2,FALSE)),0,VLOOKUP(E218,Paramètres!$B$3:$C$56,2,FALSE)*Paramètres!$N$3),IF(OR(E218="",OR($D218="",$D218="NL",$D218="HORS LIGUE")),0,VLOOKUP(IF(OR(E218="",OR($D218="",$D218="NL",$D218="HORS LIGUE")),"",COUNTIFS($D$5:$D$71,"&lt;&gt;"&amp;"",$D$5:$D$71,"&lt;&gt;"&amp;"NL",$D$5:$D$71,"&lt;&gt;"&amp;"HORS LIGUE",E$5:E$71,"&lt;"&amp;E218)+1),Paramètres!$B$3:$C$56,2,FALSE)*Paramètres!$N$3))</f>
        <v>0</v>
      </c>
      <c r="G218" s="4"/>
      <c r="H218" s="2">
        <f>IF(G$2="Bike &amp; Run",IF(ISNA(VLOOKUP(G218,Paramètres!$B$3:$C$56,2,FALSE)),0,VLOOKUP(G218,Paramètres!$B$3:$C$56,2,FALSE)*Paramètres!$N$4),IF(OR(G218="",OR($D218="",$D218="NL",$D218="HORS LIGUE")),0,VLOOKUP(IF(OR(G218="",OR($D218="",$D218="NL",$D218="HORS LIGUE")),"",COUNTIFS($D$5:$D$71,"&lt;&gt;"&amp;"",$D$5:$D$71,"&lt;&gt;"&amp;"NL",$D$5:$D$71,"&lt;&gt;"&amp;"HORS LIGUE",G$5:G$71,"&lt;"&amp;G218)+1),Paramètres!$B$3:$C$56,2,FALSE)*Paramètres!$N$4))</f>
        <v>0</v>
      </c>
      <c r="I218" s="36"/>
      <c r="J218" s="2">
        <f>IF(I$2="Bike &amp; Run",IF(ISNA(VLOOKUP(I218,Paramètres!$B$3:$C$56,2,FALSE)),0,VLOOKUP(I218,Paramètres!$B$3:$C$56,2,FALSE)*Paramètres!$N$5),IF(OR(I218="",OR($D218="",$D218="NL",$D218="HORS LIGUE")),0,VLOOKUP(IF(OR(I218="",OR($D218="",$D218="NL",$D218="HORS LIGUE")),"",COUNTIFS($D$5:$D$71,"&lt;&gt;"&amp;"",$D$5:$D$71,"&lt;&gt;"&amp;"NL",$D$5:$D$71,"&lt;&gt;"&amp;"HORS LIGUE",I$5:I$71,"&lt;"&amp;I218)+1),Paramètres!$B$3:$C$56,2,FALSE)*Paramètres!$N$5))</f>
        <v>0</v>
      </c>
      <c r="K218" s="4"/>
      <c r="L218" s="2">
        <f>IF(K$2="Bike &amp; Run",IF(ISNA(VLOOKUP(K218,Paramètres!$B$3:$C$56,2,FALSE)),0,VLOOKUP(K218,Paramètres!$B$3:$C$56,2,FALSE)*Paramètres!$N$6),IF(OR(K218="",OR($D218="",$D218="NL",$D218="HORS LIGUE")),0,VLOOKUP(IF(OR(K218="",OR($D218="",$D218="NL",$D218="HORS LIGUE")),"",COUNTIFS($D$5:$D$71,"&lt;&gt;"&amp;"",$D$5:$D$71,"&lt;&gt;"&amp;"NL",$D$5:$D$71,"&lt;&gt;"&amp;"HORS LIGUE",K$5:K$71,"&lt;"&amp;K218)+1),Paramètres!$B$3:$C$56,2,FALSE)*Paramètres!$N$6))</f>
        <v>0</v>
      </c>
      <c r="M218" s="89"/>
      <c r="N218" s="88">
        <f>IF(M$2="Bike &amp; Run",IF(ISNA(VLOOKUP(M218,Paramètres!$B$3:$C$56,2,FALSE)),0,VLOOKUP(M218,Paramètres!$B$3:$C$56,2,FALSE)*Paramètres!$N$7),IF(OR(M218="",OR($D218="",$D218="NL",$D218="HORS LIGUE")),0,VLOOKUP(IF(OR(M218="",OR($D218="",$D218="NL",$D218="HORS LIGUE")),"",COUNTIFS($D$5:$D$71,"&lt;&gt;"&amp;"",$D$5:$D$71,"&lt;&gt;"&amp;"NL",$D$5:$D$71,"&lt;&gt;"&amp;"HORS LIGUE",M$5:M$71,"&lt;"&amp;M218)+1),Paramètres!$B$3:$C$56,2,FALSE)*Paramètres!$N$7))</f>
        <v>0</v>
      </c>
      <c r="O218" s="46"/>
      <c r="P218" s="2">
        <f>IF(O$2="Bike &amp; Run",IF(ISNA(VLOOKUP(O218,Paramètres!$B$3:$C$56,2,FALSE)),0,VLOOKUP(O218,Paramètres!$B$3:$C$56,2,FALSE)*Paramètres!$N$8),IF(OR(O218="",OR($D218="",$D218="NL",$D218="HORS LIGUE")),0,VLOOKUP(IF(OR(O218="",OR($D218="",$D218="NL",$D218="HORS LIGUE")),"",COUNTIFS($D$5:$D$71,"&lt;&gt;"&amp;"",$D$5:$D$71,"&lt;&gt;"&amp;"NL",$D$5:$D$71,"&lt;&gt;"&amp;"HORS LIGUE",O$5:O$71,"&lt;"&amp;O218)+1),Paramètres!$B$3:$C$56,2,FALSE)*Paramètres!$N$8))</f>
        <v>0</v>
      </c>
      <c r="Q218" s="46"/>
      <c r="R218" s="2">
        <f>IF(Q$2="Bike &amp; Run",IF(ISNA(VLOOKUP(Q218,Paramètres!$B$3:$C$56,2,FALSE)),0,VLOOKUP(Q218,Paramètres!$B$3:$C$56,2,FALSE)*Paramètres!$N$9),IF(OR(Q218="",OR($D218="",$D218="NL",$D218="HORS LIGUE")),0,VLOOKUP(IF(OR(Q218="",OR($D218="",$D218="NL",$D218="HORS LIGUE")),"",COUNTIFS($D$5:$D$71,"&lt;&gt;"&amp;"",$D$5:$D$71,"&lt;&gt;"&amp;"NL",$D$5:$D$71,"&lt;&gt;"&amp;"HORS LIGUE",Q$5:Q$71,"&lt;"&amp;Q218)+1),Paramètres!$B$3:$C$56,2,FALSE)*Paramètres!$N$9))</f>
        <v>0</v>
      </c>
      <c r="S218" s="46"/>
      <c r="T218" s="2">
        <f>IF(S$2="Bike &amp; Run",IF(ISNA(VLOOKUP(S218,Paramètres!$B$3:$C$56,2,FALSE)),0,VLOOKUP(S218,Paramètres!$B$3:$C$56,2,FALSE)*Paramètres!$N$10),IF(OR(S218="",OR($D218="",$D218="NL",$D218="HORS LIGUE")),0,VLOOKUP(IF(OR(S218="",OR($D218="",$D218="NL",$D218="HORS LIGUE")),"",COUNTIFS($D$5:$D$71,"&lt;&gt;"&amp;"",$D$5:$D$71,"&lt;&gt;"&amp;"NL",$D$5:$D$71,"&lt;&gt;"&amp;"HORS LIGUE",S$5:S$71,"&lt;"&amp;S218)+1),Paramètres!$B$3:$C$56,2,FALSE)*Paramètres!$N$10))</f>
        <v>0</v>
      </c>
      <c r="U218" s="46"/>
      <c r="V218" s="2">
        <f>IF(U$2="Bike &amp; Run",IF(ISNA(VLOOKUP(U218,Paramètres!$B$3:$C$56,2,FALSE)),0,VLOOKUP(U218,Paramètres!$B$3:$C$56,2,FALSE)*Paramètres!$N$11),IF(OR(U218="",OR($D218="",$D218="NL",$D218="HORS LIGUE")),0,VLOOKUP(IF(OR(U218="",OR($D218="",$D218="NL",$D218="HORS LIGUE")),"",COUNTIFS($D$5:$D$71,"&lt;&gt;"&amp;"",$D$5:$D$71,"&lt;&gt;"&amp;"NL",$D$5:$D$71,"&lt;&gt;"&amp;"HORS LIGUE",U$5:U$71,"&lt;"&amp;U218)+1),Paramètres!$B$3:$C$56,2,FALSE)*Paramètres!$N$11))</f>
        <v>0</v>
      </c>
      <c r="W218" s="46"/>
      <c r="X218" s="2">
        <f>IF(W$2="Bike &amp; Run",IF(ISNA(VLOOKUP(W218,Paramètres!$B$3:$C$56,2,FALSE)),0,VLOOKUP(W218,Paramètres!$B$3:$C$56,2,FALSE)*Paramètres!$N$12),IF(OR(W218="",OR($D218="",$D218="NL",$D218="HORS LIGUE")),0,VLOOKUP(IF(OR(W218="",OR($D218="",$D218="NL",$D218="HORS LIGUE")),"",COUNTIFS($D$5:$D$71,"&lt;&gt;"&amp;"",$D$5:$D$71,"&lt;&gt;"&amp;"NL",$D$5:$D$71,"&lt;&gt;"&amp;"HORS LIGUE",W$5:W$71,"&lt;"&amp;W218)+1),Paramètres!$B$3:$C$56,2,FALSE)*Paramètres!$N$12))</f>
        <v>0</v>
      </c>
      <c r="Y218" s="46"/>
      <c r="Z218" s="2">
        <f>IF(Y$2="Bike &amp; Run",IF(ISNA(VLOOKUP(Y218,Paramètres!$B$3:$C$56,2,FALSE)),0,VLOOKUP(Y218,Paramètres!$B$3:$C$56,2,FALSE)*Paramètres!$N$13),IF(OR(Y218="",OR($D218="",$D218="NL",$D218="HORS LIGUE")),0,VLOOKUP(IF(OR(Y218="",OR($D218="",$D218="NL",$D218="HORS LIGUE")),"",COUNTIFS($D$5:$D$71,"&lt;&gt;"&amp;"",$D$5:$D$71,"&lt;&gt;"&amp;"NL",$D$5:$D$71,"&lt;&gt;"&amp;"HORS LIGUE",Y$5:Y$71,"&lt;"&amp;Y218)+1),Paramètres!$B$3:$C$56,2,FALSE)*Paramètres!$N$13))</f>
        <v>0</v>
      </c>
      <c r="AA218" s="46"/>
      <c r="AB218" s="2">
        <f>IF(AA$2="Bike &amp; Run",IF(ISNA(VLOOKUP(AA218,Paramètres!$B$3:$C$56,2,FALSE)),0,VLOOKUP(AA218,Paramètres!$B$3:$C$56,2,FALSE)*Paramètres!$N$14),IF(OR(AA218="",OR($D218="",$D218="NL",$D218="HORS LIGUE")),0,VLOOKUP(IF(OR(AA218="",OR($D218="",$D218="NL",$D218="HORS LIGUE")),"",COUNTIFS($D$5:$D$71,"&lt;&gt;"&amp;"",$D$5:$D$71,"&lt;&gt;"&amp;"NL",$D$5:$D$71,"&lt;&gt;"&amp;"HORS LIGUE",AA$5:AA$71,"&lt;"&amp;AA218)+1),Paramètres!$B$3:$C$56,2,FALSE)*Paramètres!$N$14))</f>
        <v>0</v>
      </c>
      <c r="AC218" s="46"/>
      <c r="AD218" s="2">
        <f>IF(AC$2="Bike &amp; Run",IF(ISNA(VLOOKUP(AC218,Paramètres!$B$3:$C$56,2,FALSE)),0,VLOOKUP(AC218,Paramètres!$B$3:$C$56,2,FALSE)*Paramètres!$N$15),IF(OR(AC218="",OR($D218="",$D218="NL",$D218="HORS LIGUE")),0,VLOOKUP(IF(OR(AC218="",OR($D218="",$D218="NL",$D218="HORS LIGUE")),"",COUNTIFS($D$5:$D$71,"&lt;&gt;"&amp;"",$D$5:$D$71,"&lt;&gt;"&amp;"NL",$D$5:$D$71,"&lt;&gt;"&amp;"HORS LIGUE",AC$5:AC$71,"&lt;"&amp;AC218)+1),Paramètres!$B$3:$C$56,2,FALSE)*Paramètres!$N$15))</f>
        <v>0</v>
      </c>
      <c r="AE218" s="110"/>
      <c r="AF218" s="110">
        <f>IF(AE$2="Bike &amp; Run",IF(ISNA(VLOOKUP(AE218,Paramètres!$B$3:$C$56,2,FALSE)),0,VLOOKUP(AE218,Paramètres!$B$3:$C$56,2,FALSE)*Paramètres!$N$16),IF(OR(AE218="",OR($D218="",$D218="NL",$D218="HORS LIGUE")),0,VLOOKUP(IF(OR(AE218="",OR($D218="",$D218="NL",$D218="HORS LIGUE")),"",COUNTIFS($D$5:$D$71,"&lt;&gt;"&amp;"",$D$5:$D$71,"&lt;&gt;"&amp;"NL",$D$5:$D$71,"&lt;&gt;"&amp;"HORS LIGUE",AE$5:AE$71,"&lt;"&amp;AE218)+1),Paramètres!$B$3:$C$56,2,FALSE)*Paramètres!$N$16))</f>
        <v>0</v>
      </c>
      <c r="AG218" s="46"/>
      <c r="AH218" s="2">
        <f>IF(AG$2="Bike &amp; Run",IF(ISNA(VLOOKUP(AG218,Paramètres!$B$3:$C$56,2,FALSE)),0,VLOOKUP(AG218,Paramètres!$B$3:$C$56,2,FALSE)*Paramètres!$N$17),IF(OR(AG218="",OR($D218="",$D218="NL",$D218="HORS LIGUE")),0,VLOOKUP(IF(OR(AG218="",OR($D218="",$D218="NL",$D218="HORS LIGUE")),"",COUNTIFS($D$5:$D$71,"&lt;&gt;"&amp;"",$D$5:$D$71,"&lt;&gt;"&amp;"NL",$D$5:$D$71,"&lt;&gt;"&amp;"HORS LIGUE",AG$5:AG$71,"&lt;"&amp;AG218)+1),Paramètres!$B$3:$C$56,2,FALSE)*Paramètres!$N$17))</f>
        <v>0</v>
      </c>
      <c r="AI218" s="40">
        <f t="shared" si="115"/>
        <v>0</v>
      </c>
      <c r="AJ218" s="3" t="str">
        <f t="shared" si="116"/>
        <v/>
      </c>
      <c r="AK218" s="5">
        <f t="shared" si="117"/>
        <v>0</v>
      </c>
      <c r="AL218" s="41">
        <f t="shared" si="119"/>
        <v>0</v>
      </c>
      <c r="AM218" s="33" t="str">
        <f t="shared" si="118"/>
        <v/>
      </c>
    </row>
    <row r="219" spans="1:39" ht="16.5">
      <c r="A219" s="14"/>
      <c r="B219" s="32" t="str">
        <f>IF(ISNA(VLOOKUP(A219,'Licenciés Jeunes 2023'!A:C,3,0)),"",VLOOKUP(A219,'Licenciés Jeunes 2023'!A:C,3,0))</f>
        <v/>
      </c>
      <c r="C219" s="32" t="str">
        <f>IF(ISNA(VLOOKUP(A219,'Licenciés Jeunes 2023'!A:C,2,0)),"",VLOOKUP(A219,'Licenciés Jeunes 2023'!A:C,2,0))</f>
        <v/>
      </c>
      <c r="D219" s="32" t="str">
        <f>IF(ISNA(VLOOKUP(A219,'Licenciés Jeunes 2023'!A:F,6,0)),"",VLOOKUP(A219,'Licenciés Jeunes 2023'!A:F,6,0))</f>
        <v/>
      </c>
      <c r="E219" s="6"/>
      <c r="F219" s="2">
        <f>IF(E$2="Bike &amp; Run",IF(ISNA(VLOOKUP(E219,Paramètres!$B$3:$C$56,2,FALSE)),0,VLOOKUP(E219,Paramètres!$B$3:$C$56,2,FALSE)*Paramètres!$N$3),IF(OR(E219="",OR($D219="",$D219="NL",$D219="HORS LIGUE")),0,VLOOKUP(IF(OR(E219="",OR($D219="",$D219="NL",$D219="HORS LIGUE")),"",COUNTIFS($D$5:$D$71,"&lt;&gt;"&amp;"",$D$5:$D$71,"&lt;&gt;"&amp;"NL",$D$5:$D$71,"&lt;&gt;"&amp;"HORS LIGUE",E$5:E$71,"&lt;"&amp;E219)+1),Paramètres!$B$3:$C$56,2,FALSE)*Paramètres!$N$3))</f>
        <v>0</v>
      </c>
      <c r="G219" s="4"/>
      <c r="H219" s="2">
        <f>IF(G$2="Bike &amp; Run",IF(ISNA(VLOOKUP(G219,Paramètres!$B$3:$C$56,2,FALSE)),0,VLOOKUP(G219,Paramètres!$B$3:$C$56,2,FALSE)*Paramètres!$N$4),IF(OR(G219="",OR($D219="",$D219="NL",$D219="HORS LIGUE")),0,VLOOKUP(IF(OR(G219="",OR($D219="",$D219="NL",$D219="HORS LIGUE")),"",COUNTIFS($D$5:$D$71,"&lt;&gt;"&amp;"",$D$5:$D$71,"&lt;&gt;"&amp;"NL",$D$5:$D$71,"&lt;&gt;"&amp;"HORS LIGUE",G$5:G$71,"&lt;"&amp;G219)+1),Paramètres!$B$3:$C$56,2,FALSE)*Paramètres!$N$4))</f>
        <v>0</v>
      </c>
      <c r="I219" s="36"/>
      <c r="J219" s="2">
        <f>IF(I$2="Bike &amp; Run",IF(ISNA(VLOOKUP(I219,Paramètres!$B$3:$C$56,2,FALSE)),0,VLOOKUP(I219,Paramètres!$B$3:$C$56,2,FALSE)*Paramètres!$N$5),IF(OR(I219="",OR($D219="",$D219="NL",$D219="HORS LIGUE")),0,VLOOKUP(IF(OR(I219="",OR($D219="",$D219="NL",$D219="HORS LIGUE")),"",COUNTIFS($D$5:$D$71,"&lt;&gt;"&amp;"",$D$5:$D$71,"&lt;&gt;"&amp;"NL",$D$5:$D$71,"&lt;&gt;"&amp;"HORS LIGUE",I$5:I$71,"&lt;"&amp;I219)+1),Paramètres!$B$3:$C$56,2,FALSE)*Paramètres!$N$5))</f>
        <v>0</v>
      </c>
      <c r="K219" s="4"/>
      <c r="L219" s="2">
        <f>IF(K$2="Bike &amp; Run",IF(ISNA(VLOOKUP(K219,Paramètres!$B$3:$C$56,2,FALSE)),0,VLOOKUP(K219,Paramètres!$B$3:$C$56,2,FALSE)*Paramètres!$N$6),IF(OR(K219="",OR($D219="",$D219="NL",$D219="HORS LIGUE")),0,VLOOKUP(IF(OR(K219="",OR($D219="",$D219="NL",$D219="HORS LIGUE")),"",COUNTIFS($D$5:$D$71,"&lt;&gt;"&amp;"",$D$5:$D$71,"&lt;&gt;"&amp;"NL",$D$5:$D$71,"&lt;&gt;"&amp;"HORS LIGUE",K$5:K$71,"&lt;"&amp;K219)+1),Paramètres!$B$3:$C$56,2,FALSE)*Paramètres!$N$6))</f>
        <v>0</v>
      </c>
      <c r="M219" s="89"/>
      <c r="N219" s="88">
        <f>IF(M$2="Bike &amp; Run",IF(ISNA(VLOOKUP(M219,Paramètres!$B$3:$C$56,2,FALSE)),0,VLOOKUP(M219,Paramètres!$B$3:$C$56,2,FALSE)*Paramètres!$N$7),IF(OR(M219="",OR($D219="",$D219="NL",$D219="HORS LIGUE")),0,VLOOKUP(IF(OR(M219="",OR($D219="",$D219="NL",$D219="HORS LIGUE")),"",COUNTIFS($D$5:$D$71,"&lt;&gt;"&amp;"",$D$5:$D$71,"&lt;&gt;"&amp;"NL",$D$5:$D$71,"&lt;&gt;"&amp;"HORS LIGUE",M$5:M$71,"&lt;"&amp;M219)+1),Paramètres!$B$3:$C$56,2,FALSE)*Paramètres!$N$7))</f>
        <v>0</v>
      </c>
      <c r="O219" s="46"/>
      <c r="P219" s="2">
        <f>IF(O$2="Bike &amp; Run",IF(ISNA(VLOOKUP(O219,Paramètres!$B$3:$C$56,2,FALSE)),0,VLOOKUP(O219,Paramètres!$B$3:$C$56,2,FALSE)*Paramètres!$N$8),IF(OR(O219="",OR($D219="",$D219="NL",$D219="HORS LIGUE")),0,VLOOKUP(IF(OR(O219="",OR($D219="",$D219="NL",$D219="HORS LIGUE")),"",COUNTIFS($D$5:$D$71,"&lt;&gt;"&amp;"",$D$5:$D$71,"&lt;&gt;"&amp;"NL",$D$5:$D$71,"&lt;&gt;"&amp;"HORS LIGUE",O$5:O$71,"&lt;"&amp;O219)+1),Paramètres!$B$3:$C$56,2,FALSE)*Paramètres!$N$8))</f>
        <v>0</v>
      </c>
      <c r="Q219" s="46"/>
      <c r="R219" s="2">
        <f>IF(Q$2="Bike &amp; Run",IF(ISNA(VLOOKUP(Q219,Paramètres!$B$3:$C$56,2,FALSE)),0,VLOOKUP(Q219,Paramètres!$B$3:$C$56,2,FALSE)*Paramètres!$N$9),IF(OR(Q219="",OR($D219="",$D219="NL",$D219="HORS LIGUE")),0,VLOOKUP(IF(OR(Q219="",OR($D219="",$D219="NL",$D219="HORS LIGUE")),"",COUNTIFS($D$5:$D$71,"&lt;&gt;"&amp;"",$D$5:$D$71,"&lt;&gt;"&amp;"NL",$D$5:$D$71,"&lt;&gt;"&amp;"HORS LIGUE",Q$5:Q$71,"&lt;"&amp;Q219)+1),Paramètres!$B$3:$C$56,2,FALSE)*Paramètres!$N$9))</f>
        <v>0</v>
      </c>
      <c r="S219" s="46"/>
      <c r="T219" s="2">
        <f>IF(S$2="Bike &amp; Run",IF(ISNA(VLOOKUP(S219,Paramètres!$B$3:$C$56,2,FALSE)),0,VLOOKUP(S219,Paramètres!$B$3:$C$56,2,FALSE)*Paramètres!$N$10),IF(OR(S219="",OR($D219="",$D219="NL",$D219="HORS LIGUE")),0,VLOOKUP(IF(OR(S219="",OR($D219="",$D219="NL",$D219="HORS LIGUE")),"",COUNTIFS($D$5:$D$71,"&lt;&gt;"&amp;"",$D$5:$D$71,"&lt;&gt;"&amp;"NL",$D$5:$D$71,"&lt;&gt;"&amp;"HORS LIGUE",S$5:S$71,"&lt;"&amp;S219)+1),Paramètres!$B$3:$C$56,2,FALSE)*Paramètres!$N$10))</f>
        <v>0</v>
      </c>
      <c r="U219" s="46"/>
      <c r="V219" s="2">
        <f>IF(U$2="Bike &amp; Run",IF(ISNA(VLOOKUP(U219,Paramètres!$B$3:$C$56,2,FALSE)),0,VLOOKUP(U219,Paramètres!$B$3:$C$56,2,FALSE)*Paramètres!$N$11),IF(OR(U219="",OR($D219="",$D219="NL",$D219="HORS LIGUE")),0,VLOOKUP(IF(OR(U219="",OR($D219="",$D219="NL",$D219="HORS LIGUE")),"",COUNTIFS($D$5:$D$71,"&lt;&gt;"&amp;"",$D$5:$D$71,"&lt;&gt;"&amp;"NL",$D$5:$D$71,"&lt;&gt;"&amp;"HORS LIGUE",U$5:U$71,"&lt;"&amp;U219)+1),Paramètres!$B$3:$C$56,2,FALSE)*Paramètres!$N$11))</f>
        <v>0</v>
      </c>
      <c r="W219" s="46"/>
      <c r="X219" s="2">
        <f>IF(W$2="Bike &amp; Run",IF(ISNA(VLOOKUP(W219,Paramètres!$B$3:$C$56,2,FALSE)),0,VLOOKUP(W219,Paramètres!$B$3:$C$56,2,FALSE)*Paramètres!$N$12),IF(OR(W219="",OR($D219="",$D219="NL",$D219="HORS LIGUE")),0,VLOOKUP(IF(OR(W219="",OR($D219="",$D219="NL",$D219="HORS LIGUE")),"",COUNTIFS($D$5:$D$71,"&lt;&gt;"&amp;"",$D$5:$D$71,"&lt;&gt;"&amp;"NL",$D$5:$D$71,"&lt;&gt;"&amp;"HORS LIGUE",W$5:W$71,"&lt;"&amp;W219)+1),Paramètres!$B$3:$C$56,2,FALSE)*Paramètres!$N$12))</f>
        <v>0</v>
      </c>
      <c r="Y219" s="46"/>
      <c r="Z219" s="2">
        <f>IF(Y$2="Bike &amp; Run",IF(ISNA(VLOOKUP(Y219,Paramètres!$B$3:$C$56,2,FALSE)),0,VLOOKUP(Y219,Paramètres!$B$3:$C$56,2,FALSE)*Paramètres!$N$13),IF(OR(Y219="",OR($D219="",$D219="NL",$D219="HORS LIGUE")),0,VLOOKUP(IF(OR(Y219="",OR($D219="",$D219="NL",$D219="HORS LIGUE")),"",COUNTIFS($D$5:$D$71,"&lt;&gt;"&amp;"",$D$5:$D$71,"&lt;&gt;"&amp;"NL",$D$5:$D$71,"&lt;&gt;"&amp;"HORS LIGUE",Y$5:Y$71,"&lt;"&amp;Y219)+1),Paramètres!$B$3:$C$56,2,FALSE)*Paramètres!$N$13))</f>
        <v>0</v>
      </c>
      <c r="AA219" s="46"/>
      <c r="AB219" s="2">
        <f>IF(AA$2="Bike &amp; Run",IF(ISNA(VLOOKUP(AA219,Paramètres!$B$3:$C$56,2,FALSE)),0,VLOOKUP(AA219,Paramètres!$B$3:$C$56,2,FALSE)*Paramètres!$N$14),IF(OR(AA219="",OR($D219="",$D219="NL",$D219="HORS LIGUE")),0,VLOOKUP(IF(OR(AA219="",OR($D219="",$D219="NL",$D219="HORS LIGUE")),"",COUNTIFS($D$5:$D$71,"&lt;&gt;"&amp;"",$D$5:$D$71,"&lt;&gt;"&amp;"NL",$D$5:$D$71,"&lt;&gt;"&amp;"HORS LIGUE",AA$5:AA$71,"&lt;"&amp;AA219)+1),Paramètres!$B$3:$C$56,2,FALSE)*Paramètres!$N$14))</f>
        <v>0</v>
      </c>
      <c r="AC219" s="46"/>
      <c r="AD219" s="2">
        <f>IF(AC$2="Bike &amp; Run",IF(ISNA(VLOOKUP(AC219,Paramètres!$B$3:$C$56,2,FALSE)),0,VLOOKUP(AC219,Paramètres!$B$3:$C$56,2,FALSE)*Paramètres!$N$15),IF(OR(AC219="",OR($D219="",$D219="NL",$D219="HORS LIGUE")),0,VLOOKUP(IF(OR(AC219="",OR($D219="",$D219="NL",$D219="HORS LIGUE")),"",COUNTIFS($D$5:$D$71,"&lt;&gt;"&amp;"",$D$5:$D$71,"&lt;&gt;"&amp;"NL",$D$5:$D$71,"&lt;&gt;"&amp;"HORS LIGUE",AC$5:AC$71,"&lt;"&amp;AC219)+1),Paramètres!$B$3:$C$56,2,FALSE)*Paramètres!$N$15))</f>
        <v>0</v>
      </c>
      <c r="AE219" s="110"/>
      <c r="AF219" s="110">
        <f>IF(AE$2="Bike &amp; Run",IF(ISNA(VLOOKUP(AE219,Paramètres!$B$3:$C$56,2,FALSE)),0,VLOOKUP(AE219,Paramètres!$B$3:$C$56,2,FALSE)*Paramètres!$N$16),IF(OR(AE219="",OR($D219="",$D219="NL",$D219="HORS LIGUE")),0,VLOOKUP(IF(OR(AE219="",OR($D219="",$D219="NL",$D219="HORS LIGUE")),"",COUNTIFS($D$5:$D$71,"&lt;&gt;"&amp;"",$D$5:$D$71,"&lt;&gt;"&amp;"NL",$D$5:$D$71,"&lt;&gt;"&amp;"HORS LIGUE",AE$5:AE$71,"&lt;"&amp;AE219)+1),Paramètres!$B$3:$C$56,2,FALSE)*Paramètres!$N$16))</f>
        <v>0</v>
      </c>
      <c r="AG219" s="46"/>
      <c r="AH219" s="2">
        <f>IF(AG$2="Bike &amp; Run",IF(ISNA(VLOOKUP(AG219,Paramètres!$B$3:$C$56,2,FALSE)),0,VLOOKUP(AG219,Paramètres!$B$3:$C$56,2,FALSE)*Paramètres!$N$17),IF(OR(AG219="",OR($D219="",$D219="NL",$D219="HORS LIGUE")),0,VLOOKUP(IF(OR(AG219="",OR($D219="",$D219="NL",$D219="HORS LIGUE")),"",COUNTIFS($D$5:$D$71,"&lt;&gt;"&amp;"",$D$5:$D$71,"&lt;&gt;"&amp;"NL",$D$5:$D$71,"&lt;&gt;"&amp;"HORS LIGUE",AG$5:AG$71,"&lt;"&amp;AG219)+1),Paramètres!$B$3:$C$56,2,FALSE)*Paramètres!$N$17))</f>
        <v>0</v>
      </c>
      <c r="AI219" s="40">
        <f t="shared" si="115"/>
        <v>0</v>
      </c>
      <c r="AJ219" s="3" t="str">
        <f t="shared" si="116"/>
        <v/>
      </c>
      <c r="AK219" s="5">
        <f t="shared" si="117"/>
        <v>0</v>
      </c>
      <c r="AL219" s="41">
        <f t="shared" si="119"/>
        <v>0</v>
      </c>
      <c r="AM219" s="33" t="str">
        <f t="shared" si="118"/>
        <v/>
      </c>
    </row>
    <row r="220" spans="1:39" ht="16.5">
      <c r="A220" s="14"/>
      <c r="B220" s="32" t="str">
        <f>IF(ISNA(VLOOKUP(A220,'Licenciés Jeunes 2023'!A:C,3,0)),"",VLOOKUP(A220,'Licenciés Jeunes 2023'!A:C,3,0))</f>
        <v/>
      </c>
      <c r="C220" s="32" t="str">
        <f>IF(ISNA(VLOOKUP(A220,'Licenciés Jeunes 2023'!A:C,2,0)),"",VLOOKUP(A220,'Licenciés Jeunes 2023'!A:C,2,0))</f>
        <v/>
      </c>
      <c r="D220" s="32" t="str">
        <f>IF(ISNA(VLOOKUP(A220,'Licenciés Jeunes 2023'!A:F,6,0)),"",VLOOKUP(A220,'Licenciés Jeunes 2023'!A:F,6,0))</f>
        <v/>
      </c>
      <c r="E220" s="6"/>
      <c r="F220" s="2">
        <f>IF(E$2="Bike &amp; Run",IF(ISNA(VLOOKUP(E220,Paramètres!$B$3:$C$56,2,FALSE)),0,VLOOKUP(E220,Paramètres!$B$3:$C$56,2,FALSE)*Paramètres!$N$3),IF(OR(E220="",OR($D220="",$D220="NL",$D220="HORS LIGUE")),0,VLOOKUP(IF(OR(E220="",OR($D220="",$D220="NL",$D220="HORS LIGUE")),"",COUNTIFS($D$5:$D$71,"&lt;&gt;"&amp;"",$D$5:$D$71,"&lt;&gt;"&amp;"NL",$D$5:$D$71,"&lt;&gt;"&amp;"HORS LIGUE",E$5:E$71,"&lt;"&amp;E220)+1),Paramètres!$B$3:$C$56,2,FALSE)*Paramètres!$N$3))</f>
        <v>0</v>
      </c>
      <c r="G220" s="4"/>
      <c r="H220" s="2">
        <f>IF(G$2="Bike &amp; Run",IF(ISNA(VLOOKUP(G220,Paramètres!$B$3:$C$56,2,FALSE)),0,VLOOKUP(G220,Paramètres!$B$3:$C$56,2,FALSE)*Paramètres!$N$4),IF(OR(G220="",OR($D220="",$D220="NL",$D220="HORS LIGUE")),0,VLOOKUP(IF(OR(G220="",OR($D220="",$D220="NL",$D220="HORS LIGUE")),"",COUNTIFS($D$5:$D$71,"&lt;&gt;"&amp;"",$D$5:$D$71,"&lt;&gt;"&amp;"NL",$D$5:$D$71,"&lt;&gt;"&amp;"HORS LIGUE",G$5:G$71,"&lt;"&amp;G220)+1),Paramètres!$B$3:$C$56,2,FALSE)*Paramètres!$N$4))</f>
        <v>0</v>
      </c>
      <c r="I220" s="36"/>
      <c r="J220" s="2">
        <f>IF(I$2="Bike &amp; Run",IF(ISNA(VLOOKUP(I220,Paramètres!$B$3:$C$56,2,FALSE)),0,VLOOKUP(I220,Paramètres!$B$3:$C$56,2,FALSE)*Paramètres!$N$5),IF(OR(I220="",OR($D220="",$D220="NL",$D220="HORS LIGUE")),0,VLOOKUP(IF(OR(I220="",OR($D220="",$D220="NL",$D220="HORS LIGUE")),"",COUNTIFS($D$5:$D$71,"&lt;&gt;"&amp;"",$D$5:$D$71,"&lt;&gt;"&amp;"NL",$D$5:$D$71,"&lt;&gt;"&amp;"HORS LIGUE",I$5:I$71,"&lt;"&amp;I220)+1),Paramètres!$B$3:$C$56,2,FALSE)*Paramètres!$N$5))</f>
        <v>0</v>
      </c>
      <c r="K220" s="4"/>
      <c r="L220" s="2">
        <f>IF(K$2="Bike &amp; Run",IF(ISNA(VLOOKUP(K220,Paramètres!$B$3:$C$56,2,FALSE)),0,VLOOKUP(K220,Paramètres!$B$3:$C$56,2,FALSE)*Paramètres!$N$6),IF(OR(K220="",OR($D220="",$D220="NL",$D220="HORS LIGUE")),0,VLOOKUP(IF(OR(K220="",OR($D220="",$D220="NL",$D220="HORS LIGUE")),"",COUNTIFS($D$5:$D$71,"&lt;&gt;"&amp;"",$D$5:$D$71,"&lt;&gt;"&amp;"NL",$D$5:$D$71,"&lt;&gt;"&amp;"HORS LIGUE",K$5:K$71,"&lt;"&amp;K220)+1),Paramètres!$B$3:$C$56,2,FALSE)*Paramètres!$N$6))</f>
        <v>0</v>
      </c>
      <c r="M220" s="89"/>
      <c r="N220" s="88">
        <f>IF(M$2="Bike &amp; Run",IF(ISNA(VLOOKUP(M220,Paramètres!$B$3:$C$56,2,FALSE)),0,VLOOKUP(M220,Paramètres!$B$3:$C$56,2,FALSE)*Paramètres!$N$7),IF(OR(M220="",OR($D220="",$D220="NL",$D220="HORS LIGUE")),0,VLOOKUP(IF(OR(M220="",OR($D220="",$D220="NL",$D220="HORS LIGUE")),"",COUNTIFS($D$5:$D$71,"&lt;&gt;"&amp;"",$D$5:$D$71,"&lt;&gt;"&amp;"NL",$D$5:$D$71,"&lt;&gt;"&amp;"HORS LIGUE",M$5:M$71,"&lt;"&amp;M220)+1),Paramètres!$B$3:$C$56,2,FALSE)*Paramètres!$N$7))</f>
        <v>0</v>
      </c>
      <c r="O220" s="46"/>
      <c r="P220" s="2">
        <f>IF(O$2="Bike &amp; Run",IF(ISNA(VLOOKUP(O220,Paramètres!$B$3:$C$56,2,FALSE)),0,VLOOKUP(O220,Paramètres!$B$3:$C$56,2,FALSE)*Paramètres!$N$8),IF(OR(O220="",OR($D220="",$D220="NL",$D220="HORS LIGUE")),0,VLOOKUP(IF(OR(O220="",OR($D220="",$D220="NL",$D220="HORS LIGUE")),"",COUNTIFS($D$5:$D$71,"&lt;&gt;"&amp;"",$D$5:$D$71,"&lt;&gt;"&amp;"NL",$D$5:$D$71,"&lt;&gt;"&amp;"HORS LIGUE",O$5:O$71,"&lt;"&amp;O220)+1),Paramètres!$B$3:$C$56,2,FALSE)*Paramètres!$N$8))</f>
        <v>0</v>
      </c>
      <c r="Q220" s="46"/>
      <c r="R220" s="2">
        <f>IF(Q$2="Bike &amp; Run",IF(ISNA(VLOOKUP(Q220,Paramètres!$B$3:$C$56,2,FALSE)),0,VLOOKUP(Q220,Paramètres!$B$3:$C$56,2,FALSE)*Paramètres!$N$9),IF(OR(Q220="",OR($D220="",$D220="NL",$D220="HORS LIGUE")),0,VLOOKUP(IF(OR(Q220="",OR($D220="",$D220="NL",$D220="HORS LIGUE")),"",COUNTIFS($D$5:$D$71,"&lt;&gt;"&amp;"",$D$5:$D$71,"&lt;&gt;"&amp;"NL",$D$5:$D$71,"&lt;&gt;"&amp;"HORS LIGUE",Q$5:Q$71,"&lt;"&amp;Q220)+1),Paramètres!$B$3:$C$56,2,FALSE)*Paramètres!$N$9))</f>
        <v>0</v>
      </c>
      <c r="S220" s="46"/>
      <c r="T220" s="2">
        <f>IF(S$2="Bike &amp; Run",IF(ISNA(VLOOKUP(S220,Paramètres!$B$3:$C$56,2,FALSE)),0,VLOOKUP(S220,Paramètres!$B$3:$C$56,2,FALSE)*Paramètres!$N$10),IF(OR(S220="",OR($D220="",$D220="NL",$D220="HORS LIGUE")),0,VLOOKUP(IF(OR(S220="",OR($D220="",$D220="NL",$D220="HORS LIGUE")),"",COUNTIFS($D$5:$D$71,"&lt;&gt;"&amp;"",$D$5:$D$71,"&lt;&gt;"&amp;"NL",$D$5:$D$71,"&lt;&gt;"&amp;"HORS LIGUE",S$5:S$71,"&lt;"&amp;S220)+1),Paramètres!$B$3:$C$56,2,FALSE)*Paramètres!$N$10))</f>
        <v>0</v>
      </c>
      <c r="U220" s="46"/>
      <c r="V220" s="2">
        <f>IF(U$2="Bike &amp; Run",IF(ISNA(VLOOKUP(U220,Paramètres!$B$3:$C$56,2,FALSE)),0,VLOOKUP(U220,Paramètres!$B$3:$C$56,2,FALSE)*Paramètres!$N$11),IF(OR(U220="",OR($D220="",$D220="NL",$D220="HORS LIGUE")),0,VLOOKUP(IF(OR(U220="",OR($D220="",$D220="NL",$D220="HORS LIGUE")),"",COUNTIFS($D$5:$D$71,"&lt;&gt;"&amp;"",$D$5:$D$71,"&lt;&gt;"&amp;"NL",$D$5:$D$71,"&lt;&gt;"&amp;"HORS LIGUE",U$5:U$71,"&lt;"&amp;U220)+1),Paramètres!$B$3:$C$56,2,FALSE)*Paramètres!$N$11))</f>
        <v>0</v>
      </c>
      <c r="W220" s="46"/>
      <c r="X220" s="2">
        <f>IF(W$2="Bike &amp; Run",IF(ISNA(VLOOKUP(W220,Paramètres!$B$3:$C$56,2,FALSE)),0,VLOOKUP(W220,Paramètres!$B$3:$C$56,2,FALSE)*Paramètres!$N$12),IF(OR(W220="",OR($D220="",$D220="NL",$D220="HORS LIGUE")),0,VLOOKUP(IF(OR(W220="",OR($D220="",$D220="NL",$D220="HORS LIGUE")),"",COUNTIFS($D$5:$D$71,"&lt;&gt;"&amp;"",$D$5:$D$71,"&lt;&gt;"&amp;"NL",$D$5:$D$71,"&lt;&gt;"&amp;"HORS LIGUE",W$5:W$71,"&lt;"&amp;W220)+1),Paramètres!$B$3:$C$56,2,FALSE)*Paramètres!$N$12))</f>
        <v>0</v>
      </c>
      <c r="Y220" s="46"/>
      <c r="Z220" s="2">
        <f>IF(Y$2="Bike &amp; Run",IF(ISNA(VLOOKUP(Y220,Paramètres!$B$3:$C$56,2,FALSE)),0,VLOOKUP(Y220,Paramètres!$B$3:$C$56,2,FALSE)*Paramètres!$N$13),IF(OR(Y220="",OR($D220="",$D220="NL",$D220="HORS LIGUE")),0,VLOOKUP(IF(OR(Y220="",OR($D220="",$D220="NL",$D220="HORS LIGUE")),"",COUNTIFS($D$5:$D$71,"&lt;&gt;"&amp;"",$D$5:$D$71,"&lt;&gt;"&amp;"NL",$D$5:$D$71,"&lt;&gt;"&amp;"HORS LIGUE",Y$5:Y$71,"&lt;"&amp;Y220)+1),Paramètres!$B$3:$C$56,2,FALSE)*Paramètres!$N$13))</f>
        <v>0</v>
      </c>
      <c r="AA220" s="46"/>
      <c r="AB220" s="2">
        <f>IF(AA$2="Bike &amp; Run",IF(ISNA(VLOOKUP(AA220,Paramètres!$B$3:$C$56,2,FALSE)),0,VLOOKUP(AA220,Paramètres!$B$3:$C$56,2,FALSE)*Paramètres!$N$14),IF(OR(AA220="",OR($D220="",$D220="NL",$D220="HORS LIGUE")),0,VLOOKUP(IF(OR(AA220="",OR($D220="",$D220="NL",$D220="HORS LIGUE")),"",COUNTIFS($D$5:$D$71,"&lt;&gt;"&amp;"",$D$5:$D$71,"&lt;&gt;"&amp;"NL",$D$5:$D$71,"&lt;&gt;"&amp;"HORS LIGUE",AA$5:AA$71,"&lt;"&amp;AA220)+1),Paramètres!$B$3:$C$56,2,FALSE)*Paramètres!$N$14))</f>
        <v>0</v>
      </c>
      <c r="AC220" s="46"/>
      <c r="AD220" s="2">
        <f>IF(AC$2="Bike &amp; Run",IF(ISNA(VLOOKUP(AC220,Paramètres!$B$3:$C$56,2,FALSE)),0,VLOOKUP(AC220,Paramètres!$B$3:$C$56,2,FALSE)*Paramètres!$N$15),IF(OR(AC220="",OR($D220="",$D220="NL",$D220="HORS LIGUE")),0,VLOOKUP(IF(OR(AC220="",OR($D220="",$D220="NL",$D220="HORS LIGUE")),"",COUNTIFS($D$5:$D$71,"&lt;&gt;"&amp;"",$D$5:$D$71,"&lt;&gt;"&amp;"NL",$D$5:$D$71,"&lt;&gt;"&amp;"HORS LIGUE",AC$5:AC$71,"&lt;"&amp;AC220)+1),Paramètres!$B$3:$C$56,2,FALSE)*Paramètres!$N$15))</f>
        <v>0</v>
      </c>
      <c r="AE220" s="110"/>
      <c r="AF220" s="110">
        <f>IF(AE$2="Bike &amp; Run",IF(ISNA(VLOOKUP(AE220,Paramètres!$B$3:$C$56,2,FALSE)),0,VLOOKUP(AE220,Paramètres!$B$3:$C$56,2,FALSE)*Paramètres!$N$16),IF(OR(AE220="",OR($D220="",$D220="NL",$D220="HORS LIGUE")),0,VLOOKUP(IF(OR(AE220="",OR($D220="",$D220="NL",$D220="HORS LIGUE")),"",COUNTIFS($D$5:$D$71,"&lt;&gt;"&amp;"",$D$5:$D$71,"&lt;&gt;"&amp;"NL",$D$5:$D$71,"&lt;&gt;"&amp;"HORS LIGUE",AE$5:AE$71,"&lt;"&amp;AE220)+1),Paramètres!$B$3:$C$56,2,FALSE)*Paramètres!$N$16))</f>
        <v>0</v>
      </c>
      <c r="AG220" s="46"/>
      <c r="AH220" s="2">
        <f>IF(AG$2="Bike &amp; Run",IF(ISNA(VLOOKUP(AG220,Paramètres!$B$3:$C$56,2,FALSE)),0,VLOOKUP(AG220,Paramètres!$B$3:$C$56,2,FALSE)*Paramètres!$N$17),IF(OR(AG220="",OR($D220="",$D220="NL",$D220="HORS LIGUE")),0,VLOOKUP(IF(OR(AG220="",OR($D220="",$D220="NL",$D220="HORS LIGUE")),"",COUNTIFS($D$5:$D$71,"&lt;&gt;"&amp;"",$D$5:$D$71,"&lt;&gt;"&amp;"NL",$D$5:$D$71,"&lt;&gt;"&amp;"HORS LIGUE",AG$5:AG$71,"&lt;"&amp;AG220)+1),Paramètres!$B$3:$C$56,2,FALSE)*Paramètres!$N$17))</f>
        <v>0</v>
      </c>
      <c r="AI220" s="40">
        <f t="shared" si="115"/>
        <v>0</v>
      </c>
      <c r="AJ220" s="3" t="str">
        <f t="shared" si="116"/>
        <v/>
      </c>
      <c r="AK220" s="5">
        <f t="shared" si="117"/>
        <v>0</v>
      </c>
      <c r="AL220" s="41">
        <f t="shared" si="119"/>
        <v>0</v>
      </c>
      <c r="AM220" s="33" t="str">
        <f t="shared" si="118"/>
        <v/>
      </c>
    </row>
    <row r="221" spans="1:39" ht="16.5">
      <c r="A221" s="14"/>
      <c r="B221" s="32" t="str">
        <f>IF(ISNA(VLOOKUP(A221,'Licenciés Jeunes 2023'!A:C,3,0)),"",VLOOKUP(A221,'Licenciés Jeunes 2023'!A:C,3,0))</f>
        <v/>
      </c>
      <c r="C221" s="32" t="str">
        <f>IF(ISNA(VLOOKUP(A221,'Licenciés Jeunes 2023'!A:C,2,0)),"",VLOOKUP(A221,'Licenciés Jeunes 2023'!A:C,2,0))</f>
        <v/>
      </c>
      <c r="D221" s="32" t="str">
        <f>IF(ISNA(VLOOKUP(A221,'Licenciés Jeunes 2023'!A:F,6,0)),"",VLOOKUP(A221,'Licenciés Jeunes 2023'!A:F,6,0))</f>
        <v/>
      </c>
      <c r="E221" s="6"/>
      <c r="F221" s="2">
        <f>IF(E$2="Bike &amp; Run",IF(ISNA(VLOOKUP(E221,Paramètres!$B$3:$C$56,2,FALSE)),0,VLOOKUP(E221,Paramètres!$B$3:$C$56,2,FALSE)*Paramètres!$N$3),IF(OR(E221="",OR($D221="",$D221="NL",$D221="HORS LIGUE")),0,VLOOKUP(IF(OR(E221="",OR($D221="",$D221="NL",$D221="HORS LIGUE")),"",COUNTIFS($D$5:$D$71,"&lt;&gt;"&amp;"",$D$5:$D$71,"&lt;&gt;"&amp;"NL",$D$5:$D$71,"&lt;&gt;"&amp;"HORS LIGUE",E$5:E$71,"&lt;"&amp;E221)+1),Paramètres!$B$3:$C$56,2,FALSE)*Paramètres!$N$3))</f>
        <v>0</v>
      </c>
      <c r="G221" s="4"/>
      <c r="H221" s="2">
        <f>IF(G$2="Bike &amp; Run",IF(ISNA(VLOOKUP(G221,Paramètres!$B$3:$C$56,2,FALSE)),0,VLOOKUP(G221,Paramètres!$B$3:$C$56,2,FALSE)*Paramètres!$N$4),IF(OR(G221="",OR($D221="",$D221="NL",$D221="HORS LIGUE")),0,VLOOKUP(IF(OR(G221="",OR($D221="",$D221="NL",$D221="HORS LIGUE")),"",COUNTIFS($D$5:$D$71,"&lt;&gt;"&amp;"",$D$5:$D$71,"&lt;&gt;"&amp;"NL",$D$5:$D$71,"&lt;&gt;"&amp;"HORS LIGUE",G$5:G$71,"&lt;"&amp;G221)+1),Paramètres!$B$3:$C$56,2,FALSE)*Paramètres!$N$4))</f>
        <v>0</v>
      </c>
      <c r="I221" s="36"/>
      <c r="J221" s="2">
        <f>IF(I$2="Bike &amp; Run",IF(ISNA(VLOOKUP(I221,Paramètres!$B$3:$C$56,2,FALSE)),0,VLOOKUP(I221,Paramètres!$B$3:$C$56,2,FALSE)*Paramètres!$N$5),IF(OR(I221="",OR($D221="",$D221="NL",$D221="HORS LIGUE")),0,VLOOKUP(IF(OR(I221="",OR($D221="",$D221="NL",$D221="HORS LIGUE")),"",COUNTIFS($D$5:$D$71,"&lt;&gt;"&amp;"",$D$5:$D$71,"&lt;&gt;"&amp;"NL",$D$5:$D$71,"&lt;&gt;"&amp;"HORS LIGUE",I$5:I$71,"&lt;"&amp;I221)+1),Paramètres!$B$3:$C$56,2,FALSE)*Paramètres!$N$5))</f>
        <v>0</v>
      </c>
      <c r="K221" s="4"/>
      <c r="L221" s="2">
        <f>IF(K$2="Bike &amp; Run",IF(ISNA(VLOOKUP(K221,Paramètres!$B$3:$C$56,2,FALSE)),0,VLOOKUP(K221,Paramètres!$B$3:$C$56,2,FALSE)*Paramètres!$N$6),IF(OR(K221="",OR($D221="",$D221="NL",$D221="HORS LIGUE")),0,VLOOKUP(IF(OR(K221="",OR($D221="",$D221="NL",$D221="HORS LIGUE")),"",COUNTIFS($D$5:$D$71,"&lt;&gt;"&amp;"",$D$5:$D$71,"&lt;&gt;"&amp;"NL",$D$5:$D$71,"&lt;&gt;"&amp;"HORS LIGUE",K$5:K$71,"&lt;"&amp;K221)+1),Paramètres!$B$3:$C$56,2,FALSE)*Paramètres!$N$6))</f>
        <v>0</v>
      </c>
      <c r="M221" s="89"/>
      <c r="N221" s="88">
        <f>IF(M$2="Bike &amp; Run",IF(ISNA(VLOOKUP(M221,Paramètres!$B$3:$C$56,2,FALSE)),0,VLOOKUP(M221,Paramètres!$B$3:$C$56,2,FALSE)*Paramètres!$N$7),IF(OR(M221="",OR($D221="",$D221="NL",$D221="HORS LIGUE")),0,VLOOKUP(IF(OR(M221="",OR($D221="",$D221="NL",$D221="HORS LIGUE")),"",COUNTIFS($D$5:$D$71,"&lt;&gt;"&amp;"",$D$5:$D$71,"&lt;&gt;"&amp;"NL",$D$5:$D$71,"&lt;&gt;"&amp;"HORS LIGUE",M$5:M$71,"&lt;"&amp;M221)+1),Paramètres!$B$3:$C$56,2,FALSE)*Paramètres!$N$7))</f>
        <v>0</v>
      </c>
      <c r="O221" s="46"/>
      <c r="P221" s="2">
        <f>IF(O$2="Bike &amp; Run",IF(ISNA(VLOOKUP(O221,Paramètres!$B$3:$C$56,2,FALSE)),0,VLOOKUP(O221,Paramètres!$B$3:$C$56,2,FALSE)*Paramètres!$N$8),IF(OR(O221="",OR($D221="",$D221="NL",$D221="HORS LIGUE")),0,VLOOKUP(IF(OR(O221="",OR($D221="",$D221="NL",$D221="HORS LIGUE")),"",COUNTIFS($D$5:$D$71,"&lt;&gt;"&amp;"",$D$5:$D$71,"&lt;&gt;"&amp;"NL",$D$5:$D$71,"&lt;&gt;"&amp;"HORS LIGUE",O$5:O$71,"&lt;"&amp;O221)+1),Paramètres!$B$3:$C$56,2,FALSE)*Paramètres!$N$8))</f>
        <v>0</v>
      </c>
      <c r="Q221" s="46"/>
      <c r="R221" s="2">
        <f>IF(Q$2="Bike &amp; Run",IF(ISNA(VLOOKUP(Q221,Paramètres!$B$3:$C$56,2,FALSE)),0,VLOOKUP(Q221,Paramètres!$B$3:$C$56,2,FALSE)*Paramètres!$N$9),IF(OR(Q221="",OR($D221="",$D221="NL",$D221="HORS LIGUE")),0,VLOOKUP(IF(OR(Q221="",OR($D221="",$D221="NL",$D221="HORS LIGUE")),"",COUNTIFS($D$5:$D$71,"&lt;&gt;"&amp;"",$D$5:$D$71,"&lt;&gt;"&amp;"NL",$D$5:$D$71,"&lt;&gt;"&amp;"HORS LIGUE",Q$5:Q$71,"&lt;"&amp;Q221)+1),Paramètres!$B$3:$C$56,2,FALSE)*Paramètres!$N$9))</f>
        <v>0</v>
      </c>
      <c r="S221" s="46"/>
      <c r="T221" s="2">
        <f>IF(S$2="Bike &amp; Run",IF(ISNA(VLOOKUP(S221,Paramètres!$B$3:$C$56,2,FALSE)),0,VLOOKUP(S221,Paramètres!$B$3:$C$56,2,FALSE)*Paramètres!$N$10),IF(OR(S221="",OR($D221="",$D221="NL",$D221="HORS LIGUE")),0,VLOOKUP(IF(OR(S221="",OR($D221="",$D221="NL",$D221="HORS LIGUE")),"",COUNTIFS($D$5:$D$71,"&lt;&gt;"&amp;"",$D$5:$D$71,"&lt;&gt;"&amp;"NL",$D$5:$D$71,"&lt;&gt;"&amp;"HORS LIGUE",S$5:S$71,"&lt;"&amp;S221)+1),Paramètres!$B$3:$C$56,2,FALSE)*Paramètres!$N$10))</f>
        <v>0</v>
      </c>
      <c r="U221" s="46"/>
      <c r="V221" s="2">
        <f>IF(U$2="Bike &amp; Run",IF(ISNA(VLOOKUP(U221,Paramètres!$B$3:$C$56,2,FALSE)),0,VLOOKUP(U221,Paramètres!$B$3:$C$56,2,FALSE)*Paramètres!$N$11),IF(OR(U221="",OR($D221="",$D221="NL",$D221="HORS LIGUE")),0,VLOOKUP(IF(OR(U221="",OR($D221="",$D221="NL",$D221="HORS LIGUE")),"",COUNTIFS($D$5:$D$71,"&lt;&gt;"&amp;"",$D$5:$D$71,"&lt;&gt;"&amp;"NL",$D$5:$D$71,"&lt;&gt;"&amp;"HORS LIGUE",U$5:U$71,"&lt;"&amp;U221)+1),Paramètres!$B$3:$C$56,2,FALSE)*Paramètres!$N$11))</f>
        <v>0</v>
      </c>
      <c r="W221" s="46"/>
      <c r="X221" s="2">
        <f>IF(W$2="Bike &amp; Run",IF(ISNA(VLOOKUP(W221,Paramètres!$B$3:$C$56,2,FALSE)),0,VLOOKUP(W221,Paramètres!$B$3:$C$56,2,FALSE)*Paramètres!$N$12),IF(OR(W221="",OR($D221="",$D221="NL",$D221="HORS LIGUE")),0,VLOOKUP(IF(OR(W221="",OR($D221="",$D221="NL",$D221="HORS LIGUE")),"",COUNTIFS($D$5:$D$71,"&lt;&gt;"&amp;"",$D$5:$D$71,"&lt;&gt;"&amp;"NL",$D$5:$D$71,"&lt;&gt;"&amp;"HORS LIGUE",W$5:W$71,"&lt;"&amp;W221)+1),Paramètres!$B$3:$C$56,2,FALSE)*Paramètres!$N$12))</f>
        <v>0</v>
      </c>
      <c r="Y221" s="46"/>
      <c r="Z221" s="2">
        <f>IF(Y$2="Bike &amp; Run",IF(ISNA(VLOOKUP(Y221,Paramètres!$B$3:$C$56,2,FALSE)),0,VLOOKUP(Y221,Paramètres!$B$3:$C$56,2,FALSE)*Paramètres!$N$13),IF(OR(Y221="",OR($D221="",$D221="NL",$D221="HORS LIGUE")),0,VLOOKUP(IF(OR(Y221="",OR($D221="",$D221="NL",$D221="HORS LIGUE")),"",COUNTIFS($D$5:$D$71,"&lt;&gt;"&amp;"",$D$5:$D$71,"&lt;&gt;"&amp;"NL",$D$5:$D$71,"&lt;&gt;"&amp;"HORS LIGUE",Y$5:Y$71,"&lt;"&amp;Y221)+1),Paramètres!$B$3:$C$56,2,FALSE)*Paramètres!$N$13))</f>
        <v>0</v>
      </c>
      <c r="AA221" s="46"/>
      <c r="AB221" s="2">
        <f>IF(AA$2="Bike &amp; Run",IF(ISNA(VLOOKUP(AA221,Paramètres!$B$3:$C$56,2,FALSE)),0,VLOOKUP(AA221,Paramètres!$B$3:$C$56,2,FALSE)*Paramètres!$N$14),IF(OR(AA221="",OR($D221="",$D221="NL",$D221="HORS LIGUE")),0,VLOOKUP(IF(OR(AA221="",OR($D221="",$D221="NL",$D221="HORS LIGUE")),"",COUNTIFS($D$5:$D$71,"&lt;&gt;"&amp;"",$D$5:$D$71,"&lt;&gt;"&amp;"NL",$D$5:$D$71,"&lt;&gt;"&amp;"HORS LIGUE",AA$5:AA$71,"&lt;"&amp;AA221)+1),Paramètres!$B$3:$C$56,2,FALSE)*Paramètres!$N$14))</f>
        <v>0</v>
      </c>
      <c r="AC221" s="46"/>
      <c r="AD221" s="2">
        <f>IF(AC$2="Bike &amp; Run",IF(ISNA(VLOOKUP(AC221,Paramètres!$B$3:$C$56,2,FALSE)),0,VLOOKUP(AC221,Paramètres!$B$3:$C$56,2,FALSE)*Paramètres!$N$15),IF(OR(AC221="",OR($D221="",$D221="NL",$D221="HORS LIGUE")),0,VLOOKUP(IF(OR(AC221="",OR($D221="",$D221="NL",$D221="HORS LIGUE")),"",COUNTIFS($D$5:$D$71,"&lt;&gt;"&amp;"",$D$5:$D$71,"&lt;&gt;"&amp;"NL",$D$5:$D$71,"&lt;&gt;"&amp;"HORS LIGUE",AC$5:AC$71,"&lt;"&amp;AC221)+1),Paramètres!$B$3:$C$56,2,FALSE)*Paramètres!$N$15))</f>
        <v>0</v>
      </c>
      <c r="AE221" s="110"/>
      <c r="AF221" s="110">
        <f>IF(AE$2="Bike &amp; Run",IF(ISNA(VLOOKUP(AE221,Paramètres!$B$3:$C$56,2,FALSE)),0,VLOOKUP(AE221,Paramètres!$B$3:$C$56,2,FALSE)*Paramètres!$N$16),IF(OR(AE221="",OR($D221="",$D221="NL",$D221="HORS LIGUE")),0,VLOOKUP(IF(OR(AE221="",OR($D221="",$D221="NL",$D221="HORS LIGUE")),"",COUNTIFS($D$5:$D$71,"&lt;&gt;"&amp;"",$D$5:$D$71,"&lt;&gt;"&amp;"NL",$D$5:$D$71,"&lt;&gt;"&amp;"HORS LIGUE",AE$5:AE$71,"&lt;"&amp;AE221)+1),Paramètres!$B$3:$C$56,2,FALSE)*Paramètres!$N$16))</f>
        <v>0</v>
      </c>
      <c r="AG221" s="46"/>
      <c r="AH221" s="2">
        <f>IF(AG$2="Bike &amp; Run",IF(ISNA(VLOOKUP(AG221,Paramètres!$B$3:$C$56,2,FALSE)),0,VLOOKUP(AG221,Paramètres!$B$3:$C$56,2,FALSE)*Paramètres!$N$17),IF(OR(AG221="",OR($D221="",$D221="NL",$D221="HORS LIGUE")),0,VLOOKUP(IF(OR(AG221="",OR($D221="",$D221="NL",$D221="HORS LIGUE")),"",COUNTIFS($D$5:$D$71,"&lt;&gt;"&amp;"",$D$5:$D$71,"&lt;&gt;"&amp;"NL",$D$5:$D$71,"&lt;&gt;"&amp;"HORS LIGUE",AG$5:AG$71,"&lt;"&amp;AG221)+1),Paramètres!$B$3:$C$56,2,FALSE)*Paramètres!$N$17))</f>
        <v>0</v>
      </c>
      <c r="AI221" s="40">
        <f t="shared" si="115"/>
        <v>0</v>
      </c>
      <c r="AJ221" s="3" t="str">
        <f t="shared" si="116"/>
        <v/>
      </c>
      <c r="AK221" s="5">
        <f t="shared" si="117"/>
        <v>0</v>
      </c>
      <c r="AL221" s="41">
        <f t="shared" si="119"/>
        <v>0</v>
      </c>
      <c r="AM221" s="33" t="str">
        <f t="shared" si="118"/>
        <v/>
      </c>
    </row>
    <row r="222" spans="1:39" ht="16.5">
      <c r="A222" s="14"/>
      <c r="B222" s="32" t="str">
        <f>IF(ISNA(VLOOKUP(A222,'Licenciés Jeunes 2023'!A:C,3,0)),"",VLOOKUP(A222,'Licenciés Jeunes 2023'!A:C,3,0))</f>
        <v/>
      </c>
      <c r="C222" s="32" t="str">
        <f>IF(ISNA(VLOOKUP(A222,'Licenciés Jeunes 2023'!A:C,2,0)),"",VLOOKUP(A222,'Licenciés Jeunes 2023'!A:C,2,0))</f>
        <v/>
      </c>
      <c r="D222" s="32" t="str">
        <f>IF(ISNA(VLOOKUP(A222,'Licenciés Jeunes 2023'!A:F,6,0)),"",VLOOKUP(A222,'Licenciés Jeunes 2023'!A:F,6,0))</f>
        <v/>
      </c>
      <c r="E222" s="6"/>
      <c r="F222" s="2">
        <f>IF(E$2="Bike &amp; Run",IF(ISNA(VLOOKUP(E222,Paramètres!$B$3:$C$56,2,FALSE)),0,VLOOKUP(E222,Paramètres!$B$3:$C$56,2,FALSE)*Paramètres!$N$3),IF(OR(E222="",OR($D222="",$D222="NL",$D222="HORS LIGUE")),0,VLOOKUP(IF(OR(E222="",OR($D222="",$D222="NL",$D222="HORS LIGUE")),"",COUNTIFS($D$5:$D$71,"&lt;&gt;"&amp;"",$D$5:$D$71,"&lt;&gt;"&amp;"NL",$D$5:$D$71,"&lt;&gt;"&amp;"HORS LIGUE",E$5:E$71,"&lt;"&amp;E222)+1),Paramètres!$B$3:$C$56,2,FALSE)*Paramètres!$N$3))</f>
        <v>0</v>
      </c>
      <c r="G222" s="4"/>
      <c r="H222" s="2">
        <f>IF(G$2="Bike &amp; Run",IF(ISNA(VLOOKUP(G222,Paramètres!$B$3:$C$56,2,FALSE)),0,VLOOKUP(G222,Paramètres!$B$3:$C$56,2,FALSE)*Paramètres!$N$4),IF(OR(G222="",OR($D222="",$D222="NL",$D222="HORS LIGUE")),0,VLOOKUP(IF(OR(G222="",OR($D222="",$D222="NL",$D222="HORS LIGUE")),"",COUNTIFS($D$5:$D$71,"&lt;&gt;"&amp;"",$D$5:$D$71,"&lt;&gt;"&amp;"NL",$D$5:$D$71,"&lt;&gt;"&amp;"HORS LIGUE",G$5:G$71,"&lt;"&amp;G222)+1),Paramètres!$B$3:$C$56,2,FALSE)*Paramètres!$N$4))</f>
        <v>0</v>
      </c>
      <c r="I222" s="36"/>
      <c r="J222" s="2">
        <f>IF(I$2="Bike &amp; Run",IF(ISNA(VLOOKUP(I222,Paramètres!$B$3:$C$56,2,FALSE)),0,VLOOKUP(I222,Paramètres!$B$3:$C$56,2,FALSE)*Paramètres!$N$5),IF(OR(I222="",OR($D222="",$D222="NL",$D222="HORS LIGUE")),0,VLOOKUP(IF(OR(I222="",OR($D222="",$D222="NL",$D222="HORS LIGUE")),"",COUNTIFS($D$5:$D$71,"&lt;&gt;"&amp;"",$D$5:$D$71,"&lt;&gt;"&amp;"NL",$D$5:$D$71,"&lt;&gt;"&amp;"HORS LIGUE",I$5:I$71,"&lt;"&amp;I222)+1),Paramètres!$B$3:$C$56,2,FALSE)*Paramètres!$N$5))</f>
        <v>0</v>
      </c>
      <c r="K222" s="4"/>
      <c r="L222" s="2">
        <f>IF(K$2="Bike &amp; Run",IF(ISNA(VLOOKUP(K222,Paramètres!$B$3:$C$56,2,FALSE)),0,VLOOKUP(K222,Paramètres!$B$3:$C$56,2,FALSE)*Paramètres!$N$6),IF(OR(K222="",OR($D222="",$D222="NL",$D222="HORS LIGUE")),0,VLOOKUP(IF(OR(K222="",OR($D222="",$D222="NL",$D222="HORS LIGUE")),"",COUNTIFS($D$5:$D$71,"&lt;&gt;"&amp;"",$D$5:$D$71,"&lt;&gt;"&amp;"NL",$D$5:$D$71,"&lt;&gt;"&amp;"HORS LIGUE",K$5:K$71,"&lt;"&amp;K222)+1),Paramètres!$B$3:$C$56,2,FALSE)*Paramètres!$N$6))</f>
        <v>0</v>
      </c>
      <c r="M222" s="89"/>
      <c r="N222" s="88">
        <f>IF(M$2="Bike &amp; Run",IF(ISNA(VLOOKUP(M222,Paramètres!$B$3:$C$56,2,FALSE)),0,VLOOKUP(M222,Paramètres!$B$3:$C$56,2,FALSE)*Paramètres!$N$7),IF(OR(M222="",OR($D222="",$D222="NL",$D222="HORS LIGUE")),0,VLOOKUP(IF(OR(M222="",OR($D222="",$D222="NL",$D222="HORS LIGUE")),"",COUNTIFS($D$5:$D$71,"&lt;&gt;"&amp;"",$D$5:$D$71,"&lt;&gt;"&amp;"NL",$D$5:$D$71,"&lt;&gt;"&amp;"HORS LIGUE",M$5:M$71,"&lt;"&amp;M222)+1),Paramètres!$B$3:$C$56,2,FALSE)*Paramètres!$N$7))</f>
        <v>0</v>
      </c>
      <c r="O222" s="46"/>
      <c r="P222" s="2">
        <f>IF(O$2="Bike &amp; Run",IF(ISNA(VLOOKUP(O222,Paramètres!$B$3:$C$56,2,FALSE)),0,VLOOKUP(O222,Paramètres!$B$3:$C$56,2,FALSE)*Paramètres!$N$8),IF(OR(O222="",OR($D222="",$D222="NL",$D222="HORS LIGUE")),0,VLOOKUP(IF(OR(O222="",OR($D222="",$D222="NL",$D222="HORS LIGUE")),"",COUNTIFS($D$5:$D$71,"&lt;&gt;"&amp;"",$D$5:$D$71,"&lt;&gt;"&amp;"NL",$D$5:$D$71,"&lt;&gt;"&amp;"HORS LIGUE",O$5:O$71,"&lt;"&amp;O222)+1),Paramètres!$B$3:$C$56,2,FALSE)*Paramètres!$N$8))</f>
        <v>0</v>
      </c>
      <c r="Q222" s="46"/>
      <c r="R222" s="2">
        <f>IF(Q$2="Bike &amp; Run",IF(ISNA(VLOOKUP(Q222,Paramètres!$B$3:$C$56,2,FALSE)),0,VLOOKUP(Q222,Paramètres!$B$3:$C$56,2,FALSE)*Paramètres!$N$9),IF(OR(Q222="",OR($D222="",$D222="NL",$D222="HORS LIGUE")),0,VLOOKUP(IF(OR(Q222="",OR($D222="",$D222="NL",$D222="HORS LIGUE")),"",COUNTIFS($D$5:$D$71,"&lt;&gt;"&amp;"",$D$5:$D$71,"&lt;&gt;"&amp;"NL",$D$5:$D$71,"&lt;&gt;"&amp;"HORS LIGUE",Q$5:Q$71,"&lt;"&amp;Q222)+1),Paramètres!$B$3:$C$56,2,FALSE)*Paramètres!$N$9))</f>
        <v>0</v>
      </c>
      <c r="S222" s="46"/>
      <c r="T222" s="2">
        <f>IF(S$2="Bike &amp; Run",IF(ISNA(VLOOKUP(S222,Paramètres!$B$3:$C$56,2,FALSE)),0,VLOOKUP(S222,Paramètres!$B$3:$C$56,2,FALSE)*Paramètres!$N$10),IF(OR(S222="",OR($D222="",$D222="NL",$D222="HORS LIGUE")),0,VLOOKUP(IF(OR(S222="",OR($D222="",$D222="NL",$D222="HORS LIGUE")),"",COUNTIFS($D$5:$D$71,"&lt;&gt;"&amp;"",$D$5:$D$71,"&lt;&gt;"&amp;"NL",$D$5:$D$71,"&lt;&gt;"&amp;"HORS LIGUE",S$5:S$71,"&lt;"&amp;S222)+1),Paramètres!$B$3:$C$56,2,FALSE)*Paramètres!$N$10))</f>
        <v>0</v>
      </c>
      <c r="U222" s="46"/>
      <c r="V222" s="2">
        <f>IF(U$2="Bike &amp; Run",IF(ISNA(VLOOKUP(U222,Paramètres!$B$3:$C$56,2,FALSE)),0,VLOOKUP(U222,Paramètres!$B$3:$C$56,2,FALSE)*Paramètres!$N$11),IF(OR(U222="",OR($D222="",$D222="NL",$D222="HORS LIGUE")),0,VLOOKUP(IF(OR(U222="",OR($D222="",$D222="NL",$D222="HORS LIGUE")),"",COUNTIFS($D$5:$D$71,"&lt;&gt;"&amp;"",$D$5:$D$71,"&lt;&gt;"&amp;"NL",$D$5:$D$71,"&lt;&gt;"&amp;"HORS LIGUE",U$5:U$71,"&lt;"&amp;U222)+1),Paramètres!$B$3:$C$56,2,FALSE)*Paramètres!$N$11))</f>
        <v>0</v>
      </c>
      <c r="W222" s="46"/>
      <c r="X222" s="2">
        <f>IF(W$2="Bike &amp; Run",IF(ISNA(VLOOKUP(W222,Paramètres!$B$3:$C$56,2,FALSE)),0,VLOOKUP(W222,Paramètres!$B$3:$C$56,2,FALSE)*Paramètres!$N$12),IF(OR(W222="",OR($D222="",$D222="NL",$D222="HORS LIGUE")),0,VLOOKUP(IF(OR(W222="",OR($D222="",$D222="NL",$D222="HORS LIGUE")),"",COUNTIFS($D$5:$D$71,"&lt;&gt;"&amp;"",$D$5:$D$71,"&lt;&gt;"&amp;"NL",$D$5:$D$71,"&lt;&gt;"&amp;"HORS LIGUE",W$5:W$71,"&lt;"&amp;W222)+1),Paramètres!$B$3:$C$56,2,FALSE)*Paramètres!$N$12))</f>
        <v>0</v>
      </c>
      <c r="Y222" s="46"/>
      <c r="Z222" s="2">
        <f>IF(Y$2="Bike &amp; Run",IF(ISNA(VLOOKUP(Y222,Paramètres!$B$3:$C$56,2,FALSE)),0,VLOOKUP(Y222,Paramètres!$B$3:$C$56,2,FALSE)*Paramètres!$N$13),IF(OR(Y222="",OR($D222="",$D222="NL",$D222="HORS LIGUE")),0,VLOOKUP(IF(OR(Y222="",OR($D222="",$D222="NL",$D222="HORS LIGUE")),"",COUNTIFS($D$5:$D$71,"&lt;&gt;"&amp;"",$D$5:$D$71,"&lt;&gt;"&amp;"NL",$D$5:$D$71,"&lt;&gt;"&amp;"HORS LIGUE",Y$5:Y$71,"&lt;"&amp;Y222)+1),Paramètres!$B$3:$C$56,2,FALSE)*Paramètres!$N$13))</f>
        <v>0</v>
      </c>
      <c r="AA222" s="46"/>
      <c r="AB222" s="2">
        <f>IF(AA$2="Bike &amp; Run",IF(ISNA(VLOOKUP(AA222,Paramètres!$B$3:$C$56,2,FALSE)),0,VLOOKUP(AA222,Paramètres!$B$3:$C$56,2,FALSE)*Paramètres!$N$14),IF(OR(AA222="",OR($D222="",$D222="NL",$D222="HORS LIGUE")),0,VLOOKUP(IF(OR(AA222="",OR($D222="",$D222="NL",$D222="HORS LIGUE")),"",COUNTIFS($D$5:$D$71,"&lt;&gt;"&amp;"",$D$5:$D$71,"&lt;&gt;"&amp;"NL",$D$5:$D$71,"&lt;&gt;"&amp;"HORS LIGUE",AA$5:AA$71,"&lt;"&amp;AA222)+1),Paramètres!$B$3:$C$56,2,FALSE)*Paramètres!$N$14))</f>
        <v>0</v>
      </c>
      <c r="AC222" s="46"/>
      <c r="AD222" s="2">
        <f>IF(AC$2="Bike &amp; Run",IF(ISNA(VLOOKUP(AC222,Paramètres!$B$3:$C$56,2,FALSE)),0,VLOOKUP(AC222,Paramètres!$B$3:$C$56,2,FALSE)*Paramètres!$N$15),IF(OR(AC222="",OR($D222="",$D222="NL",$D222="HORS LIGUE")),0,VLOOKUP(IF(OR(AC222="",OR($D222="",$D222="NL",$D222="HORS LIGUE")),"",COUNTIFS($D$5:$D$71,"&lt;&gt;"&amp;"",$D$5:$D$71,"&lt;&gt;"&amp;"NL",$D$5:$D$71,"&lt;&gt;"&amp;"HORS LIGUE",AC$5:AC$71,"&lt;"&amp;AC222)+1),Paramètres!$B$3:$C$56,2,FALSE)*Paramètres!$N$15))</f>
        <v>0</v>
      </c>
      <c r="AE222" s="110"/>
      <c r="AF222" s="110">
        <f>IF(AE$2="Bike &amp; Run",IF(ISNA(VLOOKUP(AE222,Paramètres!$B$3:$C$56,2,FALSE)),0,VLOOKUP(AE222,Paramètres!$B$3:$C$56,2,FALSE)*Paramètres!$N$16),IF(OR(AE222="",OR($D222="",$D222="NL",$D222="HORS LIGUE")),0,VLOOKUP(IF(OR(AE222="",OR($D222="",$D222="NL",$D222="HORS LIGUE")),"",COUNTIFS($D$5:$D$71,"&lt;&gt;"&amp;"",$D$5:$D$71,"&lt;&gt;"&amp;"NL",$D$5:$D$71,"&lt;&gt;"&amp;"HORS LIGUE",AE$5:AE$71,"&lt;"&amp;AE222)+1),Paramètres!$B$3:$C$56,2,FALSE)*Paramètres!$N$16))</f>
        <v>0</v>
      </c>
      <c r="AG222" s="46"/>
      <c r="AH222" s="2">
        <f>IF(AG$2="Bike &amp; Run",IF(ISNA(VLOOKUP(AG222,Paramètres!$B$3:$C$56,2,FALSE)),0,VLOOKUP(AG222,Paramètres!$B$3:$C$56,2,FALSE)*Paramètres!$N$17),IF(OR(AG222="",OR($D222="",$D222="NL",$D222="HORS LIGUE")),0,VLOOKUP(IF(OR(AG222="",OR($D222="",$D222="NL",$D222="HORS LIGUE")),"",COUNTIFS($D$5:$D$71,"&lt;&gt;"&amp;"",$D$5:$D$71,"&lt;&gt;"&amp;"NL",$D$5:$D$71,"&lt;&gt;"&amp;"HORS LIGUE",AG$5:AG$71,"&lt;"&amp;AG222)+1),Paramètres!$B$3:$C$56,2,FALSE)*Paramètres!$N$17))</f>
        <v>0</v>
      </c>
      <c r="AI222" s="40">
        <f t="shared" si="115"/>
        <v>0</v>
      </c>
      <c r="AJ222" s="3" t="str">
        <f t="shared" si="116"/>
        <v/>
      </c>
      <c r="AK222" s="5">
        <f t="shared" si="117"/>
        <v>0</v>
      </c>
      <c r="AL222" s="41">
        <f t="shared" si="119"/>
        <v>0</v>
      </c>
      <c r="AM222" s="33" t="str">
        <f t="shared" si="118"/>
        <v/>
      </c>
    </row>
    <row r="223" spans="1:39" ht="16.5">
      <c r="A223" s="14"/>
      <c r="B223" s="32" t="str">
        <f>IF(ISNA(VLOOKUP(A223,'Licenciés Jeunes 2023'!A:C,3,0)),"",VLOOKUP(A223,'Licenciés Jeunes 2023'!A:C,3,0))</f>
        <v/>
      </c>
      <c r="C223" s="32" t="str">
        <f>IF(ISNA(VLOOKUP(A223,'Licenciés Jeunes 2023'!A:C,2,0)),"",VLOOKUP(A223,'Licenciés Jeunes 2023'!A:C,2,0))</f>
        <v/>
      </c>
      <c r="D223" s="32" t="str">
        <f>IF(ISNA(VLOOKUP(A223,'Licenciés Jeunes 2023'!A:F,6,0)),"",VLOOKUP(A223,'Licenciés Jeunes 2023'!A:F,6,0))</f>
        <v/>
      </c>
      <c r="E223" s="6"/>
      <c r="F223" s="2">
        <f>IF(E$2="Bike &amp; Run",IF(ISNA(VLOOKUP(E223,Paramètres!$B$3:$C$56,2,FALSE)),0,VLOOKUP(E223,Paramètres!$B$3:$C$56,2,FALSE)*Paramètres!$N$3),IF(OR(E223="",OR($D223="",$D223="NL",$D223="HORS LIGUE")),0,VLOOKUP(IF(OR(E223="",OR($D223="",$D223="NL",$D223="HORS LIGUE")),"",COUNTIFS($D$5:$D$71,"&lt;&gt;"&amp;"",$D$5:$D$71,"&lt;&gt;"&amp;"NL",$D$5:$D$71,"&lt;&gt;"&amp;"HORS LIGUE",E$5:E$71,"&lt;"&amp;E223)+1),Paramètres!$B$3:$C$56,2,FALSE)*Paramètres!$N$3))</f>
        <v>0</v>
      </c>
      <c r="G223" s="4"/>
      <c r="H223" s="2">
        <f>IF(G$2="Bike &amp; Run",IF(ISNA(VLOOKUP(G223,Paramètres!$B$3:$C$56,2,FALSE)),0,VLOOKUP(G223,Paramètres!$B$3:$C$56,2,FALSE)*Paramètres!$N$4),IF(OR(G223="",OR($D223="",$D223="NL",$D223="HORS LIGUE")),0,VLOOKUP(IF(OR(G223="",OR($D223="",$D223="NL",$D223="HORS LIGUE")),"",COUNTIFS($D$5:$D$71,"&lt;&gt;"&amp;"",$D$5:$D$71,"&lt;&gt;"&amp;"NL",$D$5:$D$71,"&lt;&gt;"&amp;"HORS LIGUE",G$5:G$71,"&lt;"&amp;G223)+1),Paramètres!$B$3:$C$56,2,FALSE)*Paramètres!$N$4))</f>
        <v>0</v>
      </c>
      <c r="I223" s="36"/>
      <c r="J223" s="2">
        <f>IF(I$2="Bike &amp; Run",IF(ISNA(VLOOKUP(I223,Paramètres!$B$3:$C$56,2,FALSE)),0,VLOOKUP(I223,Paramètres!$B$3:$C$56,2,FALSE)*Paramètres!$N$5),IF(OR(I223="",OR($D223="",$D223="NL",$D223="HORS LIGUE")),0,VLOOKUP(IF(OR(I223="",OR($D223="",$D223="NL",$D223="HORS LIGUE")),"",COUNTIFS($D$5:$D$71,"&lt;&gt;"&amp;"",$D$5:$D$71,"&lt;&gt;"&amp;"NL",$D$5:$D$71,"&lt;&gt;"&amp;"HORS LIGUE",I$5:I$71,"&lt;"&amp;I223)+1),Paramètres!$B$3:$C$56,2,FALSE)*Paramètres!$N$5))</f>
        <v>0</v>
      </c>
      <c r="K223" s="4"/>
      <c r="L223" s="2">
        <f>IF(K$2="Bike &amp; Run",IF(ISNA(VLOOKUP(K223,Paramètres!$B$3:$C$56,2,FALSE)),0,VLOOKUP(K223,Paramètres!$B$3:$C$56,2,FALSE)*Paramètres!$N$6),IF(OR(K223="",OR($D223="",$D223="NL",$D223="HORS LIGUE")),0,VLOOKUP(IF(OR(K223="",OR($D223="",$D223="NL",$D223="HORS LIGUE")),"",COUNTIFS($D$5:$D$71,"&lt;&gt;"&amp;"",$D$5:$D$71,"&lt;&gt;"&amp;"NL",$D$5:$D$71,"&lt;&gt;"&amp;"HORS LIGUE",K$5:K$71,"&lt;"&amp;K223)+1),Paramètres!$B$3:$C$56,2,FALSE)*Paramètres!$N$6))</f>
        <v>0</v>
      </c>
      <c r="M223" s="89"/>
      <c r="N223" s="88">
        <f>IF(M$2="Bike &amp; Run",IF(ISNA(VLOOKUP(M223,Paramètres!$B$3:$C$56,2,FALSE)),0,VLOOKUP(M223,Paramètres!$B$3:$C$56,2,FALSE)*Paramètres!$N$7),IF(OR(M223="",OR($D223="",$D223="NL",$D223="HORS LIGUE")),0,VLOOKUP(IF(OR(M223="",OR($D223="",$D223="NL",$D223="HORS LIGUE")),"",COUNTIFS($D$5:$D$71,"&lt;&gt;"&amp;"",$D$5:$D$71,"&lt;&gt;"&amp;"NL",$D$5:$D$71,"&lt;&gt;"&amp;"HORS LIGUE",M$5:M$71,"&lt;"&amp;M223)+1),Paramètres!$B$3:$C$56,2,FALSE)*Paramètres!$N$7))</f>
        <v>0</v>
      </c>
      <c r="O223" s="46"/>
      <c r="P223" s="2">
        <f>IF(O$2="Bike &amp; Run",IF(ISNA(VLOOKUP(O223,Paramètres!$B$3:$C$56,2,FALSE)),0,VLOOKUP(O223,Paramètres!$B$3:$C$56,2,FALSE)*Paramètres!$N$8),IF(OR(O223="",OR($D223="",$D223="NL",$D223="HORS LIGUE")),0,VLOOKUP(IF(OR(O223="",OR($D223="",$D223="NL",$D223="HORS LIGUE")),"",COUNTIFS($D$5:$D$71,"&lt;&gt;"&amp;"",$D$5:$D$71,"&lt;&gt;"&amp;"NL",$D$5:$D$71,"&lt;&gt;"&amp;"HORS LIGUE",O$5:O$71,"&lt;"&amp;O223)+1),Paramètres!$B$3:$C$56,2,FALSE)*Paramètres!$N$8))</f>
        <v>0</v>
      </c>
      <c r="Q223" s="46"/>
      <c r="R223" s="2">
        <f>IF(Q$2="Bike &amp; Run",IF(ISNA(VLOOKUP(Q223,Paramètres!$B$3:$C$56,2,FALSE)),0,VLOOKUP(Q223,Paramètres!$B$3:$C$56,2,FALSE)*Paramètres!$N$9),IF(OR(Q223="",OR($D223="",$D223="NL",$D223="HORS LIGUE")),0,VLOOKUP(IF(OR(Q223="",OR($D223="",$D223="NL",$D223="HORS LIGUE")),"",COUNTIFS($D$5:$D$71,"&lt;&gt;"&amp;"",$D$5:$D$71,"&lt;&gt;"&amp;"NL",$D$5:$D$71,"&lt;&gt;"&amp;"HORS LIGUE",Q$5:Q$71,"&lt;"&amp;Q223)+1),Paramètres!$B$3:$C$56,2,FALSE)*Paramètres!$N$9))</f>
        <v>0</v>
      </c>
      <c r="S223" s="46"/>
      <c r="T223" s="2">
        <f>IF(S$2="Bike &amp; Run",IF(ISNA(VLOOKUP(S223,Paramètres!$B$3:$C$56,2,FALSE)),0,VLOOKUP(S223,Paramètres!$B$3:$C$56,2,FALSE)*Paramètres!$N$10),IF(OR(S223="",OR($D223="",$D223="NL",$D223="HORS LIGUE")),0,VLOOKUP(IF(OR(S223="",OR($D223="",$D223="NL",$D223="HORS LIGUE")),"",COUNTIFS($D$5:$D$71,"&lt;&gt;"&amp;"",$D$5:$D$71,"&lt;&gt;"&amp;"NL",$D$5:$D$71,"&lt;&gt;"&amp;"HORS LIGUE",S$5:S$71,"&lt;"&amp;S223)+1),Paramètres!$B$3:$C$56,2,FALSE)*Paramètres!$N$10))</f>
        <v>0</v>
      </c>
      <c r="U223" s="46"/>
      <c r="V223" s="2">
        <f>IF(U$2="Bike &amp; Run",IF(ISNA(VLOOKUP(U223,Paramètres!$B$3:$C$56,2,FALSE)),0,VLOOKUP(U223,Paramètres!$B$3:$C$56,2,FALSE)*Paramètres!$N$11),IF(OR(U223="",OR($D223="",$D223="NL",$D223="HORS LIGUE")),0,VLOOKUP(IF(OR(U223="",OR($D223="",$D223="NL",$D223="HORS LIGUE")),"",COUNTIFS($D$5:$D$71,"&lt;&gt;"&amp;"",$D$5:$D$71,"&lt;&gt;"&amp;"NL",$D$5:$D$71,"&lt;&gt;"&amp;"HORS LIGUE",U$5:U$71,"&lt;"&amp;U223)+1),Paramètres!$B$3:$C$56,2,FALSE)*Paramètres!$N$11))</f>
        <v>0</v>
      </c>
      <c r="W223" s="46"/>
      <c r="X223" s="2">
        <f>IF(W$2="Bike &amp; Run",IF(ISNA(VLOOKUP(W223,Paramètres!$B$3:$C$56,2,FALSE)),0,VLOOKUP(W223,Paramètres!$B$3:$C$56,2,FALSE)*Paramètres!$N$12),IF(OR(W223="",OR($D223="",$D223="NL",$D223="HORS LIGUE")),0,VLOOKUP(IF(OR(W223="",OR($D223="",$D223="NL",$D223="HORS LIGUE")),"",COUNTIFS($D$5:$D$71,"&lt;&gt;"&amp;"",$D$5:$D$71,"&lt;&gt;"&amp;"NL",$D$5:$D$71,"&lt;&gt;"&amp;"HORS LIGUE",W$5:W$71,"&lt;"&amp;W223)+1),Paramètres!$B$3:$C$56,2,FALSE)*Paramètres!$N$12))</f>
        <v>0</v>
      </c>
      <c r="Y223" s="46"/>
      <c r="Z223" s="2">
        <f>IF(Y$2="Bike &amp; Run",IF(ISNA(VLOOKUP(Y223,Paramètres!$B$3:$C$56,2,FALSE)),0,VLOOKUP(Y223,Paramètres!$B$3:$C$56,2,FALSE)*Paramètres!$N$13),IF(OR(Y223="",OR($D223="",$D223="NL",$D223="HORS LIGUE")),0,VLOOKUP(IF(OR(Y223="",OR($D223="",$D223="NL",$D223="HORS LIGUE")),"",COUNTIFS($D$5:$D$71,"&lt;&gt;"&amp;"",$D$5:$D$71,"&lt;&gt;"&amp;"NL",$D$5:$D$71,"&lt;&gt;"&amp;"HORS LIGUE",Y$5:Y$71,"&lt;"&amp;Y223)+1),Paramètres!$B$3:$C$56,2,FALSE)*Paramètres!$N$13))</f>
        <v>0</v>
      </c>
      <c r="AA223" s="46"/>
      <c r="AB223" s="2">
        <f>IF(AA$2="Bike &amp; Run",IF(ISNA(VLOOKUP(AA223,Paramètres!$B$3:$C$56,2,FALSE)),0,VLOOKUP(AA223,Paramètres!$B$3:$C$56,2,FALSE)*Paramètres!$N$14),IF(OR(AA223="",OR($D223="",$D223="NL",$D223="HORS LIGUE")),0,VLOOKUP(IF(OR(AA223="",OR($D223="",$D223="NL",$D223="HORS LIGUE")),"",COUNTIFS($D$5:$D$71,"&lt;&gt;"&amp;"",$D$5:$D$71,"&lt;&gt;"&amp;"NL",$D$5:$D$71,"&lt;&gt;"&amp;"HORS LIGUE",AA$5:AA$71,"&lt;"&amp;AA223)+1),Paramètres!$B$3:$C$56,2,FALSE)*Paramètres!$N$14))</f>
        <v>0</v>
      </c>
      <c r="AC223" s="46"/>
      <c r="AD223" s="2">
        <f>IF(AC$2="Bike &amp; Run",IF(ISNA(VLOOKUP(AC223,Paramètres!$B$3:$C$56,2,FALSE)),0,VLOOKUP(AC223,Paramètres!$B$3:$C$56,2,FALSE)*Paramètres!$N$15),IF(OR(AC223="",OR($D223="",$D223="NL",$D223="HORS LIGUE")),0,VLOOKUP(IF(OR(AC223="",OR($D223="",$D223="NL",$D223="HORS LIGUE")),"",COUNTIFS($D$5:$D$71,"&lt;&gt;"&amp;"",$D$5:$D$71,"&lt;&gt;"&amp;"NL",$D$5:$D$71,"&lt;&gt;"&amp;"HORS LIGUE",AC$5:AC$71,"&lt;"&amp;AC223)+1),Paramètres!$B$3:$C$56,2,FALSE)*Paramètres!$N$15))</f>
        <v>0</v>
      </c>
      <c r="AE223" s="110"/>
      <c r="AF223" s="110">
        <f>IF(AE$2="Bike &amp; Run",IF(ISNA(VLOOKUP(AE223,Paramètres!$B$3:$C$56,2,FALSE)),0,VLOOKUP(AE223,Paramètres!$B$3:$C$56,2,FALSE)*Paramètres!$N$16),IF(OR(AE223="",OR($D223="",$D223="NL",$D223="HORS LIGUE")),0,VLOOKUP(IF(OR(AE223="",OR($D223="",$D223="NL",$D223="HORS LIGUE")),"",COUNTIFS($D$5:$D$71,"&lt;&gt;"&amp;"",$D$5:$D$71,"&lt;&gt;"&amp;"NL",$D$5:$D$71,"&lt;&gt;"&amp;"HORS LIGUE",AE$5:AE$71,"&lt;"&amp;AE223)+1),Paramètres!$B$3:$C$56,2,FALSE)*Paramètres!$N$16))</f>
        <v>0</v>
      </c>
      <c r="AG223" s="46"/>
      <c r="AH223" s="2">
        <f>IF(AG$2="Bike &amp; Run",IF(ISNA(VLOOKUP(AG223,Paramètres!$B$3:$C$56,2,FALSE)),0,VLOOKUP(AG223,Paramètres!$B$3:$C$56,2,FALSE)*Paramètres!$N$17),IF(OR(AG223="",OR($D223="",$D223="NL",$D223="HORS LIGUE")),0,VLOOKUP(IF(OR(AG223="",OR($D223="",$D223="NL",$D223="HORS LIGUE")),"",COUNTIFS($D$5:$D$71,"&lt;&gt;"&amp;"",$D$5:$D$71,"&lt;&gt;"&amp;"NL",$D$5:$D$71,"&lt;&gt;"&amp;"HORS LIGUE",AG$5:AG$71,"&lt;"&amp;AG223)+1),Paramètres!$B$3:$C$56,2,FALSE)*Paramètres!$N$17))</f>
        <v>0</v>
      </c>
      <c r="AI223" s="40">
        <f t="shared" si="115"/>
        <v>0</v>
      </c>
      <c r="AJ223" s="3" t="str">
        <f t="shared" si="116"/>
        <v/>
      </c>
      <c r="AK223" s="5">
        <f t="shared" si="117"/>
        <v>0</v>
      </c>
      <c r="AL223" s="41">
        <f t="shared" si="119"/>
        <v>0</v>
      </c>
      <c r="AM223" s="33" t="str">
        <f t="shared" si="118"/>
        <v/>
      </c>
    </row>
    <row r="224" spans="1:39" ht="16.5">
      <c r="A224" s="14"/>
      <c r="B224" s="32" t="str">
        <f>IF(ISNA(VLOOKUP(A224,'Licenciés Jeunes 2023'!A:C,3,0)),"",VLOOKUP(A224,'Licenciés Jeunes 2023'!A:C,3,0))</f>
        <v/>
      </c>
      <c r="C224" s="32" t="str">
        <f>IF(ISNA(VLOOKUP(A224,'Licenciés Jeunes 2023'!A:C,2,0)),"",VLOOKUP(A224,'Licenciés Jeunes 2023'!A:C,2,0))</f>
        <v/>
      </c>
      <c r="D224" s="32" t="str">
        <f>IF(ISNA(VLOOKUP(A224,'Licenciés Jeunes 2023'!A:F,6,0)),"",VLOOKUP(A224,'Licenciés Jeunes 2023'!A:F,6,0))</f>
        <v/>
      </c>
      <c r="E224" s="6"/>
      <c r="F224" s="2">
        <f>IF(E$2="Bike &amp; Run",IF(ISNA(VLOOKUP(E224,Paramètres!$B$3:$C$56,2,FALSE)),0,VLOOKUP(E224,Paramètres!$B$3:$C$56,2,FALSE)*Paramètres!$N$3),IF(OR(E224="",OR($D224="",$D224="NL",$D224="HORS LIGUE")),0,VLOOKUP(IF(OR(E224="",OR($D224="",$D224="NL",$D224="HORS LIGUE")),"",COUNTIFS($D$5:$D$71,"&lt;&gt;"&amp;"",$D$5:$D$71,"&lt;&gt;"&amp;"NL",$D$5:$D$71,"&lt;&gt;"&amp;"HORS LIGUE",E$5:E$71,"&lt;"&amp;E224)+1),Paramètres!$B$3:$C$56,2,FALSE)*Paramètres!$N$3))</f>
        <v>0</v>
      </c>
      <c r="G224" s="4"/>
      <c r="H224" s="2">
        <f>IF(G$2="Bike &amp; Run",IF(ISNA(VLOOKUP(G224,Paramètres!$B$3:$C$56,2,FALSE)),0,VLOOKUP(G224,Paramètres!$B$3:$C$56,2,FALSE)*Paramètres!$N$4),IF(OR(G224="",OR($D224="",$D224="NL",$D224="HORS LIGUE")),0,VLOOKUP(IF(OR(G224="",OR($D224="",$D224="NL",$D224="HORS LIGUE")),"",COUNTIFS($D$5:$D$71,"&lt;&gt;"&amp;"",$D$5:$D$71,"&lt;&gt;"&amp;"NL",$D$5:$D$71,"&lt;&gt;"&amp;"HORS LIGUE",G$5:G$71,"&lt;"&amp;G224)+1),Paramètres!$B$3:$C$56,2,FALSE)*Paramètres!$N$4))</f>
        <v>0</v>
      </c>
      <c r="I224" s="36"/>
      <c r="J224" s="2">
        <f>IF(I$2="Bike &amp; Run",IF(ISNA(VLOOKUP(I224,Paramètres!$B$3:$C$56,2,FALSE)),0,VLOOKUP(I224,Paramètres!$B$3:$C$56,2,FALSE)*Paramètres!$N$5),IF(OR(I224="",OR($D224="",$D224="NL",$D224="HORS LIGUE")),0,VLOOKUP(IF(OR(I224="",OR($D224="",$D224="NL",$D224="HORS LIGUE")),"",COUNTIFS($D$5:$D$71,"&lt;&gt;"&amp;"",$D$5:$D$71,"&lt;&gt;"&amp;"NL",$D$5:$D$71,"&lt;&gt;"&amp;"HORS LIGUE",I$5:I$71,"&lt;"&amp;I224)+1),Paramètres!$B$3:$C$56,2,FALSE)*Paramètres!$N$5))</f>
        <v>0</v>
      </c>
      <c r="K224" s="4"/>
      <c r="L224" s="2">
        <f>IF(K$2="Bike &amp; Run",IF(ISNA(VLOOKUP(K224,Paramètres!$B$3:$C$56,2,FALSE)),0,VLOOKUP(K224,Paramètres!$B$3:$C$56,2,FALSE)*Paramètres!$N$6),IF(OR(K224="",OR($D224="",$D224="NL",$D224="HORS LIGUE")),0,VLOOKUP(IF(OR(K224="",OR($D224="",$D224="NL",$D224="HORS LIGUE")),"",COUNTIFS($D$5:$D$71,"&lt;&gt;"&amp;"",$D$5:$D$71,"&lt;&gt;"&amp;"NL",$D$5:$D$71,"&lt;&gt;"&amp;"HORS LIGUE",K$5:K$71,"&lt;"&amp;K224)+1),Paramètres!$B$3:$C$56,2,FALSE)*Paramètres!$N$6))</f>
        <v>0</v>
      </c>
      <c r="M224" s="89"/>
      <c r="N224" s="88">
        <f>IF(M$2="Bike &amp; Run",IF(ISNA(VLOOKUP(M224,Paramètres!$B$3:$C$56,2,FALSE)),0,VLOOKUP(M224,Paramètres!$B$3:$C$56,2,FALSE)*Paramètres!$N$7),IF(OR(M224="",OR($D224="",$D224="NL",$D224="HORS LIGUE")),0,VLOOKUP(IF(OR(M224="",OR($D224="",$D224="NL",$D224="HORS LIGUE")),"",COUNTIFS($D$5:$D$71,"&lt;&gt;"&amp;"",$D$5:$D$71,"&lt;&gt;"&amp;"NL",$D$5:$D$71,"&lt;&gt;"&amp;"HORS LIGUE",M$5:M$71,"&lt;"&amp;M224)+1),Paramètres!$B$3:$C$56,2,FALSE)*Paramètres!$N$7))</f>
        <v>0</v>
      </c>
      <c r="O224" s="46"/>
      <c r="P224" s="2">
        <f>IF(O$2="Bike &amp; Run",IF(ISNA(VLOOKUP(O224,Paramètres!$B$3:$C$56,2,FALSE)),0,VLOOKUP(O224,Paramètres!$B$3:$C$56,2,FALSE)*Paramètres!$N$8),IF(OR(O224="",OR($D224="",$D224="NL",$D224="HORS LIGUE")),0,VLOOKUP(IF(OR(O224="",OR($D224="",$D224="NL",$D224="HORS LIGUE")),"",COUNTIFS($D$5:$D$71,"&lt;&gt;"&amp;"",$D$5:$D$71,"&lt;&gt;"&amp;"NL",$D$5:$D$71,"&lt;&gt;"&amp;"HORS LIGUE",O$5:O$71,"&lt;"&amp;O224)+1),Paramètres!$B$3:$C$56,2,FALSE)*Paramètres!$N$8))</f>
        <v>0</v>
      </c>
      <c r="Q224" s="46"/>
      <c r="R224" s="2">
        <f>IF(Q$2="Bike &amp; Run",IF(ISNA(VLOOKUP(Q224,Paramètres!$B$3:$C$56,2,FALSE)),0,VLOOKUP(Q224,Paramètres!$B$3:$C$56,2,FALSE)*Paramètres!$N$9),IF(OR(Q224="",OR($D224="",$D224="NL",$D224="HORS LIGUE")),0,VLOOKUP(IF(OR(Q224="",OR($D224="",$D224="NL",$D224="HORS LIGUE")),"",COUNTIFS($D$5:$D$71,"&lt;&gt;"&amp;"",$D$5:$D$71,"&lt;&gt;"&amp;"NL",$D$5:$D$71,"&lt;&gt;"&amp;"HORS LIGUE",Q$5:Q$71,"&lt;"&amp;Q224)+1),Paramètres!$B$3:$C$56,2,FALSE)*Paramètres!$N$9))</f>
        <v>0</v>
      </c>
      <c r="S224" s="46"/>
      <c r="T224" s="2">
        <f>IF(S$2="Bike &amp; Run",IF(ISNA(VLOOKUP(S224,Paramètres!$B$3:$C$56,2,FALSE)),0,VLOOKUP(S224,Paramètres!$B$3:$C$56,2,FALSE)*Paramètres!$N$10),IF(OR(S224="",OR($D224="",$D224="NL",$D224="HORS LIGUE")),0,VLOOKUP(IF(OR(S224="",OR($D224="",$D224="NL",$D224="HORS LIGUE")),"",COUNTIFS($D$5:$D$71,"&lt;&gt;"&amp;"",$D$5:$D$71,"&lt;&gt;"&amp;"NL",$D$5:$D$71,"&lt;&gt;"&amp;"HORS LIGUE",S$5:S$71,"&lt;"&amp;S224)+1),Paramètres!$B$3:$C$56,2,FALSE)*Paramètres!$N$10))</f>
        <v>0</v>
      </c>
      <c r="U224" s="46"/>
      <c r="V224" s="2">
        <f>IF(U$2="Bike &amp; Run",IF(ISNA(VLOOKUP(U224,Paramètres!$B$3:$C$56,2,FALSE)),0,VLOOKUP(U224,Paramètres!$B$3:$C$56,2,FALSE)*Paramètres!$N$11),IF(OR(U224="",OR($D224="",$D224="NL",$D224="HORS LIGUE")),0,VLOOKUP(IF(OR(U224="",OR($D224="",$D224="NL",$D224="HORS LIGUE")),"",COUNTIFS($D$5:$D$71,"&lt;&gt;"&amp;"",$D$5:$D$71,"&lt;&gt;"&amp;"NL",$D$5:$D$71,"&lt;&gt;"&amp;"HORS LIGUE",U$5:U$71,"&lt;"&amp;U224)+1),Paramètres!$B$3:$C$56,2,FALSE)*Paramètres!$N$11))</f>
        <v>0</v>
      </c>
      <c r="W224" s="46"/>
      <c r="X224" s="2">
        <f>IF(W$2="Bike &amp; Run",IF(ISNA(VLOOKUP(W224,Paramètres!$B$3:$C$56,2,FALSE)),0,VLOOKUP(W224,Paramètres!$B$3:$C$56,2,FALSE)*Paramètres!$N$12),IF(OR(W224="",OR($D224="",$D224="NL",$D224="HORS LIGUE")),0,VLOOKUP(IF(OR(W224="",OR($D224="",$D224="NL",$D224="HORS LIGUE")),"",COUNTIFS($D$5:$D$71,"&lt;&gt;"&amp;"",$D$5:$D$71,"&lt;&gt;"&amp;"NL",$D$5:$D$71,"&lt;&gt;"&amp;"HORS LIGUE",W$5:W$71,"&lt;"&amp;W224)+1),Paramètres!$B$3:$C$56,2,FALSE)*Paramètres!$N$12))</f>
        <v>0</v>
      </c>
      <c r="Y224" s="46"/>
      <c r="Z224" s="2">
        <f>IF(Y$2="Bike &amp; Run",IF(ISNA(VLOOKUP(Y224,Paramètres!$B$3:$C$56,2,FALSE)),0,VLOOKUP(Y224,Paramètres!$B$3:$C$56,2,FALSE)*Paramètres!$N$13),IF(OR(Y224="",OR($D224="",$D224="NL",$D224="HORS LIGUE")),0,VLOOKUP(IF(OR(Y224="",OR($D224="",$D224="NL",$D224="HORS LIGUE")),"",COUNTIFS($D$5:$D$71,"&lt;&gt;"&amp;"",$D$5:$D$71,"&lt;&gt;"&amp;"NL",$D$5:$D$71,"&lt;&gt;"&amp;"HORS LIGUE",Y$5:Y$71,"&lt;"&amp;Y224)+1),Paramètres!$B$3:$C$56,2,FALSE)*Paramètres!$N$13))</f>
        <v>0</v>
      </c>
      <c r="AA224" s="46"/>
      <c r="AB224" s="2">
        <f>IF(AA$2="Bike &amp; Run",IF(ISNA(VLOOKUP(AA224,Paramètres!$B$3:$C$56,2,FALSE)),0,VLOOKUP(AA224,Paramètres!$B$3:$C$56,2,FALSE)*Paramètres!$N$14),IF(OR(AA224="",OR($D224="",$D224="NL",$D224="HORS LIGUE")),0,VLOOKUP(IF(OR(AA224="",OR($D224="",$D224="NL",$D224="HORS LIGUE")),"",COUNTIFS($D$5:$D$71,"&lt;&gt;"&amp;"",$D$5:$D$71,"&lt;&gt;"&amp;"NL",$D$5:$D$71,"&lt;&gt;"&amp;"HORS LIGUE",AA$5:AA$71,"&lt;"&amp;AA224)+1),Paramètres!$B$3:$C$56,2,FALSE)*Paramètres!$N$14))</f>
        <v>0</v>
      </c>
      <c r="AC224" s="46"/>
      <c r="AD224" s="2">
        <f>IF(AC$2="Bike &amp; Run",IF(ISNA(VLOOKUP(AC224,Paramètres!$B$3:$C$56,2,FALSE)),0,VLOOKUP(AC224,Paramètres!$B$3:$C$56,2,FALSE)*Paramètres!$N$15),IF(OR(AC224="",OR($D224="",$D224="NL",$D224="HORS LIGUE")),0,VLOOKUP(IF(OR(AC224="",OR($D224="",$D224="NL",$D224="HORS LIGUE")),"",COUNTIFS($D$5:$D$71,"&lt;&gt;"&amp;"",$D$5:$D$71,"&lt;&gt;"&amp;"NL",$D$5:$D$71,"&lt;&gt;"&amp;"HORS LIGUE",AC$5:AC$71,"&lt;"&amp;AC224)+1),Paramètres!$B$3:$C$56,2,FALSE)*Paramètres!$N$15))</f>
        <v>0</v>
      </c>
      <c r="AE224" s="110"/>
      <c r="AF224" s="110">
        <f>IF(AE$2="Bike &amp; Run",IF(ISNA(VLOOKUP(AE224,Paramètres!$B$3:$C$56,2,FALSE)),0,VLOOKUP(AE224,Paramètres!$B$3:$C$56,2,FALSE)*Paramètres!$N$16),IF(OR(AE224="",OR($D224="",$D224="NL",$D224="HORS LIGUE")),0,VLOOKUP(IF(OR(AE224="",OR($D224="",$D224="NL",$D224="HORS LIGUE")),"",COUNTIFS($D$5:$D$71,"&lt;&gt;"&amp;"",$D$5:$D$71,"&lt;&gt;"&amp;"NL",$D$5:$D$71,"&lt;&gt;"&amp;"HORS LIGUE",AE$5:AE$71,"&lt;"&amp;AE224)+1),Paramètres!$B$3:$C$56,2,FALSE)*Paramètres!$N$16))</f>
        <v>0</v>
      </c>
      <c r="AG224" s="46"/>
      <c r="AH224" s="2">
        <f>IF(AG$2="Bike &amp; Run",IF(ISNA(VLOOKUP(AG224,Paramètres!$B$3:$C$56,2,FALSE)),0,VLOOKUP(AG224,Paramètres!$B$3:$C$56,2,FALSE)*Paramètres!$N$17),IF(OR(AG224="",OR($D224="",$D224="NL",$D224="HORS LIGUE")),0,VLOOKUP(IF(OR(AG224="",OR($D224="",$D224="NL",$D224="HORS LIGUE")),"",COUNTIFS($D$5:$D$71,"&lt;&gt;"&amp;"",$D$5:$D$71,"&lt;&gt;"&amp;"NL",$D$5:$D$71,"&lt;&gt;"&amp;"HORS LIGUE",AG$5:AG$71,"&lt;"&amp;AG224)+1),Paramètres!$B$3:$C$56,2,FALSE)*Paramètres!$N$17))</f>
        <v>0</v>
      </c>
      <c r="AI224" s="40">
        <f t="shared" si="115"/>
        <v>0</v>
      </c>
      <c r="AJ224" s="3" t="str">
        <f t="shared" si="116"/>
        <v/>
      </c>
      <c r="AK224" s="5">
        <f t="shared" si="117"/>
        <v>0</v>
      </c>
      <c r="AL224" s="41">
        <f t="shared" si="119"/>
        <v>0</v>
      </c>
      <c r="AM224" s="33" t="str">
        <f t="shared" si="118"/>
        <v/>
      </c>
    </row>
    <row r="225" spans="1:39" ht="16.5">
      <c r="A225" s="14"/>
      <c r="B225" s="32" t="str">
        <f>IF(ISNA(VLOOKUP(A225,'Licenciés Jeunes 2023'!A:C,3,0)),"",VLOOKUP(A225,'Licenciés Jeunes 2023'!A:C,3,0))</f>
        <v/>
      </c>
      <c r="C225" s="32" t="str">
        <f>IF(ISNA(VLOOKUP(A225,'Licenciés Jeunes 2023'!A:C,2,0)),"",VLOOKUP(A225,'Licenciés Jeunes 2023'!A:C,2,0))</f>
        <v/>
      </c>
      <c r="D225" s="32" t="str">
        <f>IF(ISNA(VLOOKUP(A225,'Licenciés Jeunes 2023'!A:F,6,0)),"",VLOOKUP(A225,'Licenciés Jeunes 2023'!A:F,6,0))</f>
        <v/>
      </c>
      <c r="E225" s="6"/>
      <c r="F225" s="2">
        <f>IF(E$2="Bike &amp; Run",IF(ISNA(VLOOKUP(E225,Paramètres!$B$3:$C$56,2,FALSE)),0,VLOOKUP(E225,Paramètres!$B$3:$C$56,2,FALSE)*Paramètres!$N$3),IF(OR(E225="",OR($D225="",$D225="NL",$D225="HORS LIGUE")),0,VLOOKUP(IF(OR(E225="",OR($D225="",$D225="NL",$D225="HORS LIGUE")),"",COUNTIFS($D$5:$D$71,"&lt;&gt;"&amp;"",$D$5:$D$71,"&lt;&gt;"&amp;"NL",$D$5:$D$71,"&lt;&gt;"&amp;"HORS LIGUE",E$5:E$71,"&lt;"&amp;E225)+1),Paramètres!$B$3:$C$56,2,FALSE)*Paramètres!$N$3))</f>
        <v>0</v>
      </c>
      <c r="G225" s="4"/>
      <c r="H225" s="2">
        <f>IF(G$2="Bike &amp; Run",IF(ISNA(VLOOKUP(G225,Paramètres!$B$3:$C$56,2,FALSE)),0,VLOOKUP(G225,Paramètres!$B$3:$C$56,2,FALSE)*Paramètres!$N$4),IF(OR(G225="",OR($D225="",$D225="NL",$D225="HORS LIGUE")),0,VLOOKUP(IF(OR(G225="",OR($D225="",$D225="NL",$D225="HORS LIGUE")),"",COUNTIFS($D$5:$D$71,"&lt;&gt;"&amp;"",$D$5:$D$71,"&lt;&gt;"&amp;"NL",$D$5:$D$71,"&lt;&gt;"&amp;"HORS LIGUE",G$5:G$71,"&lt;"&amp;G225)+1),Paramètres!$B$3:$C$56,2,FALSE)*Paramètres!$N$4))</f>
        <v>0</v>
      </c>
      <c r="I225" s="36"/>
      <c r="J225" s="2">
        <f>IF(I$2="Bike &amp; Run",IF(ISNA(VLOOKUP(I225,Paramètres!$B$3:$C$56,2,FALSE)),0,VLOOKUP(I225,Paramètres!$B$3:$C$56,2,FALSE)*Paramètres!$N$5),IF(OR(I225="",OR($D225="",$D225="NL",$D225="HORS LIGUE")),0,VLOOKUP(IF(OR(I225="",OR($D225="",$D225="NL",$D225="HORS LIGUE")),"",COUNTIFS($D$5:$D$71,"&lt;&gt;"&amp;"",$D$5:$D$71,"&lt;&gt;"&amp;"NL",$D$5:$D$71,"&lt;&gt;"&amp;"HORS LIGUE",I$5:I$71,"&lt;"&amp;I225)+1),Paramètres!$B$3:$C$56,2,FALSE)*Paramètres!$N$5))</f>
        <v>0</v>
      </c>
      <c r="K225" s="4"/>
      <c r="L225" s="2">
        <f>IF(K$2="Bike &amp; Run",IF(ISNA(VLOOKUP(K225,Paramètres!$B$3:$C$56,2,FALSE)),0,VLOOKUP(K225,Paramètres!$B$3:$C$56,2,FALSE)*Paramètres!$N$6),IF(OR(K225="",OR($D225="",$D225="NL",$D225="HORS LIGUE")),0,VLOOKUP(IF(OR(K225="",OR($D225="",$D225="NL",$D225="HORS LIGUE")),"",COUNTIFS($D$5:$D$71,"&lt;&gt;"&amp;"",$D$5:$D$71,"&lt;&gt;"&amp;"NL",$D$5:$D$71,"&lt;&gt;"&amp;"HORS LIGUE",K$5:K$71,"&lt;"&amp;K225)+1),Paramètres!$B$3:$C$56,2,FALSE)*Paramètres!$N$6))</f>
        <v>0</v>
      </c>
      <c r="M225" s="89"/>
      <c r="N225" s="88">
        <f>IF(M$2="Bike &amp; Run",IF(ISNA(VLOOKUP(M225,Paramètres!$B$3:$C$56,2,FALSE)),0,VLOOKUP(M225,Paramètres!$B$3:$C$56,2,FALSE)*Paramètres!$N$7),IF(OR(M225="",OR($D225="",$D225="NL",$D225="HORS LIGUE")),0,VLOOKUP(IF(OR(M225="",OR($D225="",$D225="NL",$D225="HORS LIGUE")),"",COUNTIFS($D$5:$D$71,"&lt;&gt;"&amp;"",$D$5:$D$71,"&lt;&gt;"&amp;"NL",$D$5:$D$71,"&lt;&gt;"&amp;"HORS LIGUE",M$5:M$71,"&lt;"&amp;M225)+1),Paramètres!$B$3:$C$56,2,FALSE)*Paramètres!$N$7))</f>
        <v>0</v>
      </c>
      <c r="O225" s="46"/>
      <c r="P225" s="2">
        <f>IF(O$2="Bike &amp; Run",IF(ISNA(VLOOKUP(O225,Paramètres!$B$3:$C$56,2,FALSE)),0,VLOOKUP(O225,Paramètres!$B$3:$C$56,2,FALSE)*Paramètres!$N$8),IF(OR(O225="",OR($D225="",$D225="NL",$D225="HORS LIGUE")),0,VLOOKUP(IF(OR(O225="",OR($D225="",$D225="NL",$D225="HORS LIGUE")),"",COUNTIFS($D$5:$D$71,"&lt;&gt;"&amp;"",$D$5:$D$71,"&lt;&gt;"&amp;"NL",$D$5:$D$71,"&lt;&gt;"&amp;"HORS LIGUE",O$5:O$71,"&lt;"&amp;O225)+1),Paramètres!$B$3:$C$56,2,FALSE)*Paramètres!$N$8))</f>
        <v>0</v>
      </c>
      <c r="Q225" s="46"/>
      <c r="R225" s="2">
        <f>IF(Q$2="Bike &amp; Run",IF(ISNA(VLOOKUP(Q225,Paramètres!$B$3:$C$56,2,FALSE)),0,VLOOKUP(Q225,Paramètres!$B$3:$C$56,2,FALSE)*Paramètres!$N$9),IF(OR(Q225="",OR($D225="",$D225="NL",$D225="HORS LIGUE")),0,VLOOKUP(IF(OR(Q225="",OR($D225="",$D225="NL",$D225="HORS LIGUE")),"",COUNTIFS($D$5:$D$71,"&lt;&gt;"&amp;"",$D$5:$D$71,"&lt;&gt;"&amp;"NL",$D$5:$D$71,"&lt;&gt;"&amp;"HORS LIGUE",Q$5:Q$71,"&lt;"&amp;Q225)+1),Paramètres!$B$3:$C$56,2,FALSE)*Paramètres!$N$9))</f>
        <v>0</v>
      </c>
      <c r="S225" s="46"/>
      <c r="T225" s="2">
        <f>IF(S$2="Bike &amp; Run",IF(ISNA(VLOOKUP(S225,Paramètres!$B$3:$C$56,2,FALSE)),0,VLOOKUP(S225,Paramètres!$B$3:$C$56,2,FALSE)*Paramètres!$N$10),IF(OR(S225="",OR($D225="",$D225="NL",$D225="HORS LIGUE")),0,VLOOKUP(IF(OR(S225="",OR($D225="",$D225="NL",$D225="HORS LIGUE")),"",COUNTIFS($D$5:$D$71,"&lt;&gt;"&amp;"",$D$5:$D$71,"&lt;&gt;"&amp;"NL",$D$5:$D$71,"&lt;&gt;"&amp;"HORS LIGUE",S$5:S$71,"&lt;"&amp;S225)+1),Paramètres!$B$3:$C$56,2,FALSE)*Paramètres!$N$10))</f>
        <v>0</v>
      </c>
      <c r="U225" s="46"/>
      <c r="V225" s="2">
        <f>IF(U$2="Bike &amp; Run",IF(ISNA(VLOOKUP(U225,Paramètres!$B$3:$C$56,2,FALSE)),0,VLOOKUP(U225,Paramètres!$B$3:$C$56,2,FALSE)*Paramètres!$N$11),IF(OR(U225="",OR($D225="",$D225="NL",$D225="HORS LIGUE")),0,VLOOKUP(IF(OR(U225="",OR($D225="",$D225="NL",$D225="HORS LIGUE")),"",COUNTIFS($D$5:$D$71,"&lt;&gt;"&amp;"",$D$5:$D$71,"&lt;&gt;"&amp;"NL",$D$5:$D$71,"&lt;&gt;"&amp;"HORS LIGUE",U$5:U$71,"&lt;"&amp;U225)+1),Paramètres!$B$3:$C$56,2,FALSE)*Paramètres!$N$11))</f>
        <v>0</v>
      </c>
      <c r="W225" s="46"/>
      <c r="X225" s="2">
        <f>IF(W$2="Bike &amp; Run",IF(ISNA(VLOOKUP(W225,Paramètres!$B$3:$C$56,2,FALSE)),0,VLOOKUP(W225,Paramètres!$B$3:$C$56,2,FALSE)*Paramètres!$N$12),IF(OR(W225="",OR($D225="",$D225="NL",$D225="HORS LIGUE")),0,VLOOKUP(IF(OR(W225="",OR($D225="",$D225="NL",$D225="HORS LIGUE")),"",COUNTIFS($D$5:$D$71,"&lt;&gt;"&amp;"",$D$5:$D$71,"&lt;&gt;"&amp;"NL",$D$5:$D$71,"&lt;&gt;"&amp;"HORS LIGUE",W$5:W$71,"&lt;"&amp;W225)+1),Paramètres!$B$3:$C$56,2,FALSE)*Paramètres!$N$12))</f>
        <v>0</v>
      </c>
      <c r="Y225" s="46"/>
      <c r="Z225" s="2">
        <f>IF(Y$2="Bike &amp; Run",IF(ISNA(VLOOKUP(Y225,Paramètres!$B$3:$C$56,2,FALSE)),0,VLOOKUP(Y225,Paramètres!$B$3:$C$56,2,FALSE)*Paramètres!$N$13),IF(OR(Y225="",OR($D225="",$D225="NL",$D225="HORS LIGUE")),0,VLOOKUP(IF(OR(Y225="",OR($D225="",$D225="NL",$D225="HORS LIGUE")),"",COUNTIFS($D$5:$D$71,"&lt;&gt;"&amp;"",$D$5:$D$71,"&lt;&gt;"&amp;"NL",$D$5:$D$71,"&lt;&gt;"&amp;"HORS LIGUE",Y$5:Y$71,"&lt;"&amp;Y225)+1),Paramètres!$B$3:$C$56,2,FALSE)*Paramètres!$N$13))</f>
        <v>0</v>
      </c>
      <c r="AA225" s="46"/>
      <c r="AB225" s="2">
        <f>IF(AA$2="Bike &amp; Run",IF(ISNA(VLOOKUP(AA225,Paramètres!$B$3:$C$56,2,FALSE)),0,VLOOKUP(AA225,Paramètres!$B$3:$C$56,2,FALSE)*Paramètres!$N$14),IF(OR(AA225="",OR($D225="",$D225="NL",$D225="HORS LIGUE")),0,VLOOKUP(IF(OR(AA225="",OR($D225="",$D225="NL",$D225="HORS LIGUE")),"",COUNTIFS($D$5:$D$71,"&lt;&gt;"&amp;"",$D$5:$D$71,"&lt;&gt;"&amp;"NL",$D$5:$D$71,"&lt;&gt;"&amp;"HORS LIGUE",AA$5:AA$71,"&lt;"&amp;AA225)+1),Paramètres!$B$3:$C$56,2,FALSE)*Paramètres!$N$14))</f>
        <v>0</v>
      </c>
      <c r="AC225" s="46"/>
      <c r="AD225" s="2">
        <f>IF(AC$2="Bike &amp; Run",IF(ISNA(VLOOKUP(AC225,Paramètres!$B$3:$C$56,2,FALSE)),0,VLOOKUP(AC225,Paramètres!$B$3:$C$56,2,FALSE)*Paramètres!$N$15),IF(OR(AC225="",OR($D225="",$D225="NL",$D225="HORS LIGUE")),0,VLOOKUP(IF(OR(AC225="",OR($D225="",$D225="NL",$D225="HORS LIGUE")),"",COUNTIFS($D$5:$D$71,"&lt;&gt;"&amp;"",$D$5:$D$71,"&lt;&gt;"&amp;"NL",$D$5:$D$71,"&lt;&gt;"&amp;"HORS LIGUE",AC$5:AC$71,"&lt;"&amp;AC225)+1),Paramètres!$B$3:$C$56,2,FALSE)*Paramètres!$N$15))</f>
        <v>0</v>
      </c>
      <c r="AE225" s="110"/>
      <c r="AF225" s="110">
        <f>IF(AE$2="Bike &amp; Run",IF(ISNA(VLOOKUP(AE225,Paramètres!$B$3:$C$56,2,FALSE)),0,VLOOKUP(AE225,Paramètres!$B$3:$C$56,2,FALSE)*Paramètres!$N$16),IF(OR(AE225="",OR($D225="",$D225="NL",$D225="HORS LIGUE")),0,VLOOKUP(IF(OR(AE225="",OR($D225="",$D225="NL",$D225="HORS LIGUE")),"",COUNTIFS($D$5:$D$71,"&lt;&gt;"&amp;"",$D$5:$D$71,"&lt;&gt;"&amp;"NL",$D$5:$D$71,"&lt;&gt;"&amp;"HORS LIGUE",AE$5:AE$71,"&lt;"&amp;AE225)+1),Paramètres!$B$3:$C$56,2,FALSE)*Paramètres!$N$16))</f>
        <v>0</v>
      </c>
      <c r="AG225" s="46"/>
      <c r="AH225" s="2">
        <f>IF(AG$2="Bike &amp; Run",IF(ISNA(VLOOKUP(AG225,Paramètres!$B$3:$C$56,2,FALSE)),0,VLOOKUP(AG225,Paramètres!$B$3:$C$56,2,FALSE)*Paramètres!$N$17),IF(OR(AG225="",OR($D225="",$D225="NL",$D225="HORS LIGUE")),0,VLOOKUP(IF(OR(AG225="",OR($D225="",$D225="NL",$D225="HORS LIGUE")),"",COUNTIFS($D$5:$D$71,"&lt;&gt;"&amp;"",$D$5:$D$71,"&lt;&gt;"&amp;"NL",$D$5:$D$71,"&lt;&gt;"&amp;"HORS LIGUE",AG$5:AG$71,"&lt;"&amp;AG225)+1),Paramètres!$B$3:$C$56,2,FALSE)*Paramètres!$N$17))</f>
        <v>0</v>
      </c>
      <c r="AI225" s="40">
        <f t="shared" si="115"/>
        <v>0</v>
      </c>
      <c r="AJ225" s="3" t="str">
        <f t="shared" si="116"/>
        <v/>
      </c>
      <c r="AK225" s="5">
        <f t="shared" si="117"/>
        <v>0</v>
      </c>
      <c r="AL225" s="41">
        <f t="shared" si="119"/>
        <v>0</v>
      </c>
      <c r="AM225" s="33" t="str">
        <f t="shared" si="118"/>
        <v/>
      </c>
    </row>
    <row r="226" spans="1:39" ht="16.5">
      <c r="A226" s="14"/>
      <c r="B226" s="32" t="str">
        <f>IF(ISNA(VLOOKUP(A226,'Licenciés Jeunes 2023'!A:C,3,0)),"",VLOOKUP(A226,'Licenciés Jeunes 2023'!A:C,3,0))</f>
        <v/>
      </c>
      <c r="C226" s="32" t="str">
        <f>IF(ISNA(VLOOKUP(A226,'Licenciés Jeunes 2023'!A:C,2,0)),"",VLOOKUP(A226,'Licenciés Jeunes 2023'!A:C,2,0))</f>
        <v/>
      </c>
      <c r="D226" s="32" t="str">
        <f>IF(ISNA(VLOOKUP(A226,'Licenciés Jeunes 2023'!A:F,6,0)),"",VLOOKUP(A226,'Licenciés Jeunes 2023'!A:F,6,0))</f>
        <v/>
      </c>
      <c r="E226" s="6"/>
      <c r="F226" s="2">
        <f>IF(E$2="Bike &amp; Run",IF(ISNA(VLOOKUP(E226,Paramètres!$B$3:$C$56,2,FALSE)),0,VLOOKUP(E226,Paramètres!$B$3:$C$56,2,FALSE)*Paramètres!$N$3),IF(OR(E226="",OR($D226="",$D226="NL",$D226="HORS LIGUE")),0,VLOOKUP(IF(OR(E226="",OR($D226="",$D226="NL",$D226="HORS LIGUE")),"",COUNTIFS($D$5:$D$71,"&lt;&gt;"&amp;"",$D$5:$D$71,"&lt;&gt;"&amp;"NL",$D$5:$D$71,"&lt;&gt;"&amp;"HORS LIGUE",E$5:E$71,"&lt;"&amp;E226)+1),Paramètres!$B$3:$C$56,2,FALSE)*Paramètres!$N$3))</f>
        <v>0</v>
      </c>
      <c r="G226" s="4"/>
      <c r="H226" s="2">
        <f>IF(G$2="Bike &amp; Run",IF(ISNA(VLOOKUP(G226,Paramètres!$B$3:$C$56,2,FALSE)),0,VLOOKUP(G226,Paramètres!$B$3:$C$56,2,FALSE)*Paramètres!$N$4),IF(OR(G226="",OR($D226="",$D226="NL",$D226="HORS LIGUE")),0,VLOOKUP(IF(OR(G226="",OR($D226="",$D226="NL",$D226="HORS LIGUE")),"",COUNTIFS($D$5:$D$71,"&lt;&gt;"&amp;"",$D$5:$D$71,"&lt;&gt;"&amp;"NL",$D$5:$D$71,"&lt;&gt;"&amp;"HORS LIGUE",G$5:G$71,"&lt;"&amp;G226)+1),Paramètres!$B$3:$C$56,2,FALSE)*Paramètres!$N$4))</f>
        <v>0</v>
      </c>
      <c r="I226" s="36"/>
      <c r="J226" s="2">
        <f>IF(I$2="Bike &amp; Run",IF(ISNA(VLOOKUP(I226,Paramètres!$B$3:$C$56,2,FALSE)),0,VLOOKUP(I226,Paramètres!$B$3:$C$56,2,FALSE)*Paramètres!$N$5),IF(OR(I226="",OR($D226="",$D226="NL",$D226="HORS LIGUE")),0,VLOOKUP(IF(OR(I226="",OR($D226="",$D226="NL",$D226="HORS LIGUE")),"",COUNTIFS($D$5:$D$71,"&lt;&gt;"&amp;"",$D$5:$D$71,"&lt;&gt;"&amp;"NL",$D$5:$D$71,"&lt;&gt;"&amp;"HORS LIGUE",I$5:I$71,"&lt;"&amp;I226)+1),Paramètres!$B$3:$C$56,2,FALSE)*Paramètres!$N$5))</f>
        <v>0</v>
      </c>
      <c r="K226" s="4"/>
      <c r="L226" s="2">
        <f>IF(K$2="Bike &amp; Run",IF(ISNA(VLOOKUP(K226,Paramètres!$B$3:$C$56,2,FALSE)),0,VLOOKUP(K226,Paramètres!$B$3:$C$56,2,FALSE)*Paramètres!$N$6),IF(OR(K226="",OR($D226="",$D226="NL",$D226="HORS LIGUE")),0,VLOOKUP(IF(OR(K226="",OR($D226="",$D226="NL",$D226="HORS LIGUE")),"",COUNTIFS($D$5:$D$71,"&lt;&gt;"&amp;"",$D$5:$D$71,"&lt;&gt;"&amp;"NL",$D$5:$D$71,"&lt;&gt;"&amp;"HORS LIGUE",K$5:K$71,"&lt;"&amp;K226)+1),Paramètres!$B$3:$C$56,2,FALSE)*Paramètres!$N$6))</f>
        <v>0</v>
      </c>
      <c r="M226" s="89"/>
      <c r="N226" s="88">
        <f>IF(M$2="Bike &amp; Run",IF(ISNA(VLOOKUP(M226,Paramètres!$B$3:$C$56,2,FALSE)),0,VLOOKUP(M226,Paramètres!$B$3:$C$56,2,FALSE)*Paramètres!$N$7),IF(OR(M226="",OR($D226="",$D226="NL",$D226="HORS LIGUE")),0,VLOOKUP(IF(OR(M226="",OR($D226="",$D226="NL",$D226="HORS LIGUE")),"",COUNTIFS($D$5:$D$71,"&lt;&gt;"&amp;"",$D$5:$D$71,"&lt;&gt;"&amp;"NL",$D$5:$D$71,"&lt;&gt;"&amp;"HORS LIGUE",M$5:M$71,"&lt;"&amp;M226)+1),Paramètres!$B$3:$C$56,2,FALSE)*Paramètres!$N$7))</f>
        <v>0</v>
      </c>
      <c r="O226" s="46"/>
      <c r="P226" s="2">
        <f>IF(O$2="Bike &amp; Run",IF(ISNA(VLOOKUP(O226,Paramètres!$B$3:$C$56,2,FALSE)),0,VLOOKUP(O226,Paramètres!$B$3:$C$56,2,FALSE)*Paramètres!$N$8),IF(OR(O226="",OR($D226="",$D226="NL",$D226="HORS LIGUE")),0,VLOOKUP(IF(OR(O226="",OR($D226="",$D226="NL",$D226="HORS LIGUE")),"",COUNTIFS($D$5:$D$71,"&lt;&gt;"&amp;"",$D$5:$D$71,"&lt;&gt;"&amp;"NL",$D$5:$D$71,"&lt;&gt;"&amp;"HORS LIGUE",O$5:O$71,"&lt;"&amp;O226)+1),Paramètres!$B$3:$C$56,2,FALSE)*Paramètres!$N$8))</f>
        <v>0</v>
      </c>
      <c r="Q226" s="46"/>
      <c r="R226" s="2">
        <f>IF(Q$2="Bike &amp; Run",IF(ISNA(VLOOKUP(Q226,Paramètres!$B$3:$C$56,2,FALSE)),0,VLOOKUP(Q226,Paramètres!$B$3:$C$56,2,FALSE)*Paramètres!$N$9),IF(OR(Q226="",OR($D226="",$D226="NL",$D226="HORS LIGUE")),0,VLOOKUP(IF(OR(Q226="",OR($D226="",$D226="NL",$D226="HORS LIGUE")),"",COUNTIFS($D$5:$D$71,"&lt;&gt;"&amp;"",$D$5:$D$71,"&lt;&gt;"&amp;"NL",$D$5:$D$71,"&lt;&gt;"&amp;"HORS LIGUE",Q$5:Q$71,"&lt;"&amp;Q226)+1),Paramètres!$B$3:$C$56,2,FALSE)*Paramètres!$N$9))</f>
        <v>0</v>
      </c>
      <c r="S226" s="46"/>
      <c r="T226" s="2">
        <f>IF(S$2="Bike &amp; Run",IF(ISNA(VLOOKUP(S226,Paramètres!$B$3:$C$56,2,FALSE)),0,VLOOKUP(S226,Paramètres!$B$3:$C$56,2,FALSE)*Paramètres!$N$10),IF(OR(S226="",OR($D226="",$D226="NL",$D226="HORS LIGUE")),0,VLOOKUP(IF(OR(S226="",OR($D226="",$D226="NL",$D226="HORS LIGUE")),"",COUNTIFS($D$5:$D$71,"&lt;&gt;"&amp;"",$D$5:$D$71,"&lt;&gt;"&amp;"NL",$D$5:$D$71,"&lt;&gt;"&amp;"HORS LIGUE",S$5:S$71,"&lt;"&amp;S226)+1),Paramètres!$B$3:$C$56,2,FALSE)*Paramètres!$N$10))</f>
        <v>0</v>
      </c>
      <c r="U226" s="46"/>
      <c r="V226" s="2">
        <f>IF(U$2="Bike &amp; Run",IF(ISNA(VLOOKUP(U226,Paramètres!$B$3:$C$56,2,FALSE)),0,VLOOKUP(U226,Paramètres!$B$3:$C$56,2,FALSE)*Paramètres!$N$11),IF(OR(U226="",OR($D226="",$D226="NL",$D226="HORS LIGUE")),0,VLOOKUP(IF(OR(U226="",OR($D226="",$D226="NL",$D226="HORS LIGUE")),"",COUNTIFS($D$5:$D$71,"&lt;&gt;"&amp;"",$D$5:$D$71,"&lt;&gt;"&amp;"NL",$D$5:$D$71,"&lt;&gt;"&amp;"HORS LIGUE",U$5:U$71,"&lt;"&amp;U226)+1),Paramètres!$B$3:$C$56,2,FALSE)*Paramètres!$N$11))</f>
        <v>0</v>
      </c>
      <c r="W226" s="46"/>
      <c r="X226" s="2">
        <f>IF(W$2="Bike &amp; Run",IF(ISNA(VLOOKUP(W226,Paramètres!$B$3:$C$56,2,FALSE)),0,VLOOKUP(W226,Paramètres!$B$3:$C$56,2,FALSE)*Paramètres!$N$12),IF(OR(W226="",OR($D226="",$D226="NL",$D226="HORS LIGUE")),0,VLOOKUP(IF(OR(W226="",OR($D226="",$D226="NL",$D226="HORS LIGUE")),"",COUNTIFS($D$5:$D$71,"&lt;&gt;"&amp;"",$D$5:$D$71,"&lt;&gt;"&amp;"NL",$D$5:$D$71,"&lt;&gt;"&amp;"HORS LIGUE",W$5:W$71,"&lt;"&amp;W226)+1),Paramètres!$B$3:$C$56,2,FALSE)*Paramètres!$N$12))</f>
        <v>0</v>
      </c>
      <c r="Y226" s="46"/>
      <c r="Z226" s="2">
        <f>IF(Y$2="Bike &amp; Run",IF(ISNA(VLOOKUP(Y226,Paramètres!$B$3:$C$56,2,FALSE)),0,VLOOKUP(Y226,Paramètres!$B$3:$C$56,2,FALSE)*Paramètres!$N$13),IF(OR(Y226="",OR($D226="",$D226="NL",$D226="HORS LIGUE")),0,VLOOKUP(IF(OR(Y226="",OR($D226="",$D226="NL",$D226="HORS LIGUE")),"",COUNTIFS($D$5:$D$71,"&lt;&gt;"&amp;"",$D$5:$D$71,"&lt;&gt;"&amp;"NL",$D$5:$D$71,"&lt;&gt;"&amp;"HORS LIGUE",Y$5:Y$71,"&lt;"&amp;Y226)+1),Paramètres!$B$3:$C$56,2,FALSE)*Paramètres!$N$13))</f>
        <v>0</v>
      </c>
      <c r="AA226" s="46"/>
      <c r="AB226" s="2">
        <f>IF(AA$2="Bike &amp; Run",IF(ISNA(VLOOKUP(AA226,Paramètres!$B$3:$C$56,2,FALSE)),0,VLOOKUP(AA226,Paramètres!$B$3:$C$56,2,FALSE)*Paramètres!$N$14),IF(OR(AA226="",OR($D226="",$D226="NL",$D226="HORS LIGUE")),0,VLOOKUP(IF(OR(AA226="",OR($D226="",$D226="NL",$D226="HORS LIGUE")),"",COUNTIFS($D$5:$D$71,"&lt;&gt;"&amp;"",$D$5:$D$71,"&lt;&gt;"&amp;"NL",$D$5:$D$71,"&lt;&gt;"&amp;"HORS LIGUE",AA$5:AA$71,"&lt;"&amp;AA226)+1),Paramètres!$B$3:$C$56,2,FALSE)*Paramètres!$N$14))</f>
        <v>0</v>
      </c>
      <c r="AC226" s="46"/>
      <c r="AD226" s="2">
        <f>IF(AC$2="Bike &amp; Run",IF(ISNA(VLOOKUP(AC226,Paramètres!$B$3:$C$56,2,FALSE)),0,VLOOKUP(AC226,Paramètres!$B$3:$C$56,2,FALSE)*Paramètres!$N$15),IF(OR(AC226="",OR($D226="",$D226="NL",$D226="HORS LIGUE")),0,VLOOKUP(IF(OR(AC226="",OR($D226="",$D226="NL",$D226="HORS LIGUE")),"",COUNTIFS($D$5:$D$71,"&lt;&gt;"&amp;"",$D$5:$D$71,"&lt;&gt;"&amp;"NL",$D$5:$D$71,"&lt;&gt;"&amp;"HORS LIGUE",AC$5:AC$71,"&lt;"&amp;AC226)+1),Paramètres!$B$3:$C$56,2,FALSE)*Paramètres!$N$15))</f>
        <v>0</v>
      </c>
      <c r="AE226" s="110"/>
      <c r="AF226" s="110">
        <f>IF(AE$2="Bike &amp; Run",IF(ISNA(VLOOKUP(AE226,Paramètres!$B$3:$C$56,2,FALSE)),0,VLOOKUP(AE226,Paramètres!$B$3:$C$56,2,FALSE)*Paramètres!$N$16),IF(OR(AE226="",OR($D226="",$D226="NL",$D226="HORS LIGUE")),0,VLOOKUP(IF(OR(AE226="",OR($D226="",$D226="NL",$D226="HORS LIGUE")),"",COUNTIFS($D$5:$D$71,"&lt;&gt;"&amp;"",$D$5:$D$71,"&lt;&gt;"&amp;"NL",$D$5:$D$71,"&lt;&gt;"&amp;"HORS LIGUE",AE$5:AE$71,"&lt;"&amp;AE226)+1),Paramètres!$B$3:$C$56,2,FALSE)*Paramètres!$N$16))</f>
        <v>0</v>
      </c>
      <c r="AG226" s="46"/>
      <c r="AH226" s="2">
        <f>IF(AG$2="Bike &amp; Run",IF(ISNA(VLOOKUP(AG226,Paramètres!$B$3:$C$56,2,FALSE)),0,VLOOKUP(AG226,Paramètres!$B$3:$C$56,2,FALSE)*Paramètres!$N$17),IF(OR(AG226="",OR($D226="",$D226="NL",$D226="HORS LIGUE")),0,VLOOKUP(IF(OR(AG226="",OR($D226="",$D226="NL",$D226="HORS LIGUE")),"",COUNTIFS($D$5:$D$71,"&lt;&gt;"&amp;"",$D$5:$D$71,"&lt;&gt;"&amp;"NL",$D$5:$D$71,"&lt;&gt;"&amp;"HORS LIGUE",AG$5:AG$71,"&lt;"&amp;AG226)+1),Paramètres!$B$3:$C$56,2,FALSE)*Paramètres!$N$17))</f>
        <v>0</v>
      </c>
      <c r="AI226" s="40">
        <f t="shared" si="115"/>
        <v>0</v>
      </c>
      <c r="AJ226" s="3" t="str">
        <f t="shared" si="116"/>
        <v/>
      </c>
      <c r="AK226" s="5">
        <f t="shared" si="117"/>
        <v>0</v>
      </c>
      <c r="AL226" s="41">
        <f t="shared" si="119"/>
        <v>0</v>
      </c>
      <c r="AM226" s="33" t="str">
        <f t="shared" si="118"/>
        <v/>
      </c>
    </row>
    <row r="227" spans="1:39" ht="16.5">
      <c r="A227" s="14"/>
      <c r="B227" s="32" t="str">
        <f>IF(ISNA(VLOOKUP(A227,'Licenciés Jeunes 2023'!A:C,3,0)),"",VLOOKUP(A227,'Licenciés Jeunes 2023'!A:C,3,0))</f>
        <v/>
      </c>
      <c r="C227" s="32" t="str">
        <f>IF(ISNA(VLOOKUP(A227,'Licenciés Jeunes 2023'!A:C,2,0)),"",VLOOKUP(A227,'Licenciés Jeunes 2023'!A:C,2,0))</f>
        <v/>
      </c>
      <c r="D227" s="32" t="str">
        <f>IF(ISNA(VLOOKUP(A227,'Licenciés Jeunes 2023'!A:F,6,0)),"",VLOOKUP(A227,'Licenciés Jeunes 2023'!A:F,6,0))</f>
        <v/>
      </c>
      <c r="E227" s="6"/>
      <c r="F227" s="2">
        <f>IF(E$2="Bike &amp; Run",IF(ISNA(VLOOKUP(E227,Paramètres!$B$3:$C$56,2,FALSE)),0,VLOOKUP(E227,Paramètres!$B$3:$C$56,2,FALSE)*Paramètres!$N$3),IF(OR(E227="",OR($D227="",$D227="NL",$D227="HORS LIGUE")),0,VLOOKUP(IF(OR(E227="",OR($D227="",$D227="NL",$D227="HORS LIGUE")),"",COUNTIFS($D$5:$D$71,"&lt;&gt;"&amp;"",$D$5:$D$71,"&lt;&gt;"&amp;"NL",$D$5:$D$71,"&lt;&gt;"&amp;"HORS LIGUE",E$5:E$71,"&lt;"&amp;E227)+1),Paramètres!$B$3:$C$56,2,FALSE)*Paramètres!$N$3))</f>
        <v>0</v>
      </c>
      <c r="G227" s="4"/>
      <c r="H227" s="2">
        <f>IF(G$2="Bike &amp; Run",IF(ISNA(VLOOKUP(G227,Paramètres!$B$3:$C$56,2,FALSE)),0,VLOOKUP(G227,Paramètres!$B$3:$C$56,2,FALSE)*Paramètres!$N$4),IF(OR(G227="",OR($D227="",$D227="NL",$D227="HORS LIGUE")),0,VLOOKUP(IF(OR(G227="",OR($D227="",$D227="NL",$D227="HORS LIGUE")),"",COUNTIFS($D$5:$D$71,"&lt;&gt;"&amp;"",$D$5:$D$71,"&lt;&gt;"&amp;"NL",$D$5:$D$71,"&lt;&gt;"&amp;"HORS LIGUE",G$5:G$71,"&lt;"&amp;G227)+1),Paramètres!$B$3:$C$56,2,FALSE)*Paramètres!$N$4))</f>
        <v>0</v>
      </c>
      <c r="I227" s="36"/>
      <c r="J227" s="2">
        <f>IF(I$2="Bike &amp; Run",IF(ISNA(VLOOKUP(I227,Paramètres!$B$3:$C$56,2,FALSE)),0,VLOOKUP(I227,Paramètres!$B$3:$C$56,2,FALSE)*Paramètres!$N$5),IF(OR(I227="",OR($D227="",$D227="NL",$D227="HORS LIGUE")),0,VLOOKUP(IF(OR(I227="",OR($D227="",$D227="NL",$D227="HORS LIGUE")),"",COUNTIFS($D$5:$D$71,"&lt;&gt;"&amp;"",$D$5:$D$71,"&lt;&gt;"&amp;"NL",$D$5:$D$71,"&lt;&gt;"&amp;"HORS LIGUE",I$5:I$71,"&lt;"&amp;I227)+1),Paramètres!$B$3:$C$56,2,FALSE)*Paramètres!$N$5))</f>
        <v>0</v>
      </c>
      <c r="K227" s="4"/>
      <c r="L227" s="2">
        <f>IF(K$2="Bike &amp; Run",IF(ISNA(VLOOKUP(K227,Paramètres!$B$3:$C$56,2,FALSE)),0,VLOOKUP(K227,Paramètres!$B$3:$C$56,2,FALSE)*Paramètres!$N$6),IF(OR(K227="",OR($D227="",$D227="NL",$D227="HORS LIGUE")),0,VLOOKUP(IF(OR(K227="",OR($D227="",$D227="NL",$D227="HORS LIGUE")),"",COUNTIFS($D$5:$D$71,"&lt;&gt;"&amp;"",$D$5:$D$71,"&lt;&gt;"&amp;"NL",$D$5:$D$71,"&lt;&gt;"&amp;"HORS LIGUE",K$5:K$71,"&lt;"&amp;K227)+1),Paramètres!$B$3:$C$56,2,FALSE)*Paramètres!$N$6))</f>
        <v>0</v>
      </c>
      <c r="M227" s="89"/>
      <c r="N227" s="88">
        <f>IF(M$2="Bike &amp; Run",IF(ISNA(VLOOKUP(M227,Paramètres!$B$3:$C$56,2,FALSE)),0,VLOOKUP(M227,Paramètres!$B$3:$C$56,2,FALSE)*Paramètres!$N$7),IF(OR(M227="",OR($D227="",$D227="NL",$D227="HORS LIGUE")),0,VLOOKUP(IF(OR(M227="",OR($D227="",$D227="NL",$D227="HORS LIGUE")),"",COUNTIFS($D$5:$D$71,"&lt;&gt;"&amp;"",$D$5:$D$71,"&lt;&gt;"&amp;"NL",$D$5:$D$71,"&lt;&gt;"&amp;"HORS LIGUE",M$5:M$71,"&lt;"&amp;M227)+1),Paramètres!$B$3:$C$56,2,FALSE)*Paramètres!$N$7))</f>
        <v>0</v>
      </c>
      <c r="O227" s="46"/>
      <c r="P227" s="2">
        <f>IF(O$2="Bike &amp; Run",IF(ISNA(VLOOKUP(O227,Paramètres!$B$3:$C$56,2,FALSE)),0,VLOOKUP(O227,Paramètres!$B$3:$C$56,2,FALSE)*Paramètres!$N$8),IF(OR(O227="",OR($D227="",$D227="NL",$D227="HORS LIGUE")),0,VLOOKUP(IF(OR(O227="",OR($D227="",$D227="NL",$D227="HORS LIGUE")),"",COUNTIFS($D$5:$D$71,"&lt;&gt;"&amp;"",$D$5:$D$71,"&lt;&gt;"&amp;"NL",$D$5:$D$71,"&lt;&gt;"&amp;"HORS LIGUE",O$5:O$71,"&lt;"&amp;O227)+1),Paramètres!$B$3:$C$56,2,FALSE)*Paramètres!$N$8))</f>
        <v>0</v>
      </c>
      <c r="Q227" s="46"/>
      <c r="R227" s="2">
        <f>IF(Q$2="Bike &amp; Run",IF(ISNA(VLOOKUP(Q227,Paramètres!$B$3:$C$56,2,FALSE)),0,VLOOKUP(Q227,Paramètres!$B$3:$C$56,2,FALSE)*Paramètres!$N$9),IF(OR(Q227="",OR($D227="",$D227="NL",$D227="HORS LIGUE")),0,VLOOKUP(IF(OR(Q227="",OR($D227="",$D227="NL",$D227="HORS LIGUE")),"",COUNTIFS($D$5:$D$71,"&lt;&gt;"&amp;"",$D$5:$D$71,"&lt;&gt;"&amp;"NL",$D$5:$D$71,"&lt;&gt;"&amp;"HORS LIGUE",Q$5:Q$71,"&lt;"&amp;Q227)+1),Paramètres!$B$3:$C$56,2,FALSE)*Paramètres!$N$9))</f>
        <v>0</v>
      </c>
      <c r="S227" s="46"/>
      <c r="T227" s="2">
        <f>IF(S$2="Bike &amp; Run",IF(ISNA(VLOOKUP(S227,Paramètres!$B$3:$C$56,2,FALSE)),0,VLOOKUP(S227,Paramètres!$B$3:$C$56,2,FALSE)*Paramètres!$N$10),IF(OR(S227="",OR($D227="",$D227="NL",$D227="HORS LIGUE")),0,VLOOKUP(IF(OR(S227="",OR($D227="",$D227="NL",$D227="HORS LIGUE")),"",COUNTIFS($D$5:$D$71,"&lt;&gt;"&amp;"",$D$5:$D$71,"&lt;&gt;"&amp;"NL",$D$5:$D$71,"&lt;&gt;"&amp;"HORS LIGUE",S$5:S$71,"&lt;"&amp;S227)+1),Paramètres!$B$3:$C$56,2,FALSE)*Paramètres!$N$10))</f>
        <v>0</v>
      </c>
      <c r="U227" s="46"/>
      <c r="V227" s="2">
        <f>IF(U$2="Bike &amp; Run",IF(ISNA(VLOOKUP(U227,Paramètres!$B$3:$C$56,2,FALSE)),0,VLOOKUP(U227,Paramètres!$B$3:$C$56,2,FALSE)*Paramètres!$N$11),IF(OR(U227="",OR($D227="",$D227="NL",$D227="HORS LIGUE")),0,VLOOKUP(IF(OR(U227="",OR($D227="",$D227="NL",$D227="HORS LIGUE")),"",COUNTIFS($D$5:$D$71,"&lt;&gt;"&amp;"",$D$5:$D$71,"&lt;&gt;"&amp;"NL",$D$5:$D$71,"&lt;&gt;"&amp;"HORS LIGUE",U$5:U$71,"&lt;"&amp;U227)+1),Paramètres!$B$3:$C$56,2,FALSE)*Paramètres!$N$11))</f>
        <v>0</v>
      </c>
      <c r="W227" s="46"/>
      <c r="X227" s="2">
        <f>IF(W$2="Bike &amp; Run",IF(ISNA(VLOOKUP(W227,Paramètres!$B$3:$C$56,2,FALSE)),0,VLOOKUP(W227,Paramètres!$B$3:$C$56,2,FALSE)*Paramètres!$N$12),IF(OR(W227="",OR($D227="",$D227="NL",$D227="HORS LIGUE")),0,VLOOKUP(IF(OR(W227="",OR($D227="",$D227="NL",$D227="HORS LIGUE")),"",COUNTIFS($D$5:$D$71,"&lt;&gt;"&amp;"",$D$5:$D$71,"&lt;&gt;"&amp;"NL",$D$5:$D$71,"&lt;&gt;"&amp;"HORS LIGUE",W$5:W$71,"&lt;"&amp;W227)+1),Paramètres!$B$3:$C$56,2,FALSE)*Paramètres!$N$12))</f>
        <v>0</v>
      </c>
      <c r="Y227" s="46"/>
      <c r="Z227" s="2">
        <f>IF(Y$2="Bike &amp; Run",IF(ISNA(VLOOKUP(Y227,Paramètres!$B$3:$C$56,2,FALSE)),0,VLOOKUP(Y227,Paramètres!$B$3:$C$56,2,FALSE)*Paramètres!$N$13),IF(OR(Y227="",OR($D227="",$D227="NL",$D227="HORS LIGUE")),0,VLOOKUP(IF(OR(Y227="",OR($D227="",$D227="NL",$D227="HORS LIGUE")),"",COUNTIFS($D$5:$D$71,"&lt;&gt;"&amp;"",$D$5:$D$71,"&lt;&gt;"&amp;"NL",$D$5:$D$71,"&lt;&gt;"&amp;"HORS LIGUE",Y$5:Y$71,"&lt;"&amp;Y227)+1),Paramètres!$B$3:$C$56,2,FALSE)*Paramètres!$N$13))</f>
        <v>0</v>
      </c>
      <c r="AA227" s="46"/>
      <c r="AB227" s="2">
        <f>IF(AA$2="Bike &amp; Run",IF(ISNA(VLOOKUP(AA227,Paramètres!$B$3:$C$56,2,FALSE)),0,VLOOKUP(AA227,Paramètres!$B$3:$C$56,2,FALSE)*Paramètres!$N$14),IF(OR(AA227="",OR($D227="",$D227="NL",$D227="HORS LIGUE")),0,VLOOKUP(IF(OR(AA227="",OR($D227="",$D227="NL",$D227="HORS LIGUE")),"",COUNTIFS($D$5:$D$71,"&lt;&gt;"&amp;"",$D$5:$D$71,"&lt;&gt;"&amp;"NL",$D$5:$D$71,"&lt;&gt;"&amp;"HORS LIGUE",AA$5:AA$71,"&lt;"&amp;AA227)+1),Paramètres!$B$3:$C$56,2,FALSE)*Paramètres!$N$14))</f>
        <v>0</v>
      </c>
      <c r="AC227" s="46"/>
      <c r="AD227" s="2">
        <f>IF(AC$2="Bike &amp; Run",IF(ISNA(VLOOKUP(AC227,Paramètres!$B$3:$C$56,2,FALSE)),0,VLOOKUP(AC227,Paramètres!$B$3:$C$56,2,FALSE)*Paramètres!$N$15),IF(OR(AC227="",OR($D227="",$D227="NL",$D227="HORS LIGUE")),0,VLOOKUP(IF(OR(AC227="",OR($D227="",$D227="NL",$D227="HORS LIGUE")),"",COUNTIFS($D$5:$D$71,"&lt;&gt;"&amp;"",$D$5:$D$71,"&lt;&gt;"&amp;"NL",$D$5:$D$71,"&lt;&gt;"&amp;"HORS LIGUE",AC$5:AC$71,"&lt;"&amp;AC227)+1),Paramètres!$B$3:$C$56,2,FALSE)*Paramètres!$N$15))</f>
        <v>0</v>
      </c>
      <c r="AE227" s="110"/>
      <c r="AF227" s="110">
        <f>IF(AE$2="Bike &amp; Run",IF(ISNA(VLOOKUP(AE227,Paramètres!$B$3:$C$56,2,FALSE)),0,VLOOKUP(AE227,Paramètres!$B$3:$C$56,2,FALSE)*Paramètres!$N$16),IF(OR(AE227="",OR($D227="",$D227="NL",$D227="HORS LIGUE")),0,VLOOKUP(IF(OR(AE227="",OR($D227="",$D227="NL",$D227="HORS LIGUE")),"",COUNTIFS($D$5:$D$71,"&lt;&gt;"&amp;"",$D$5:$D$71,"&lt;&gt;"&amp;"NL",$D$5:$D$71,"&lt;&gt;"&amp;"HORS LIGUE",AE$5:AE$71,"&lt;"&amp;AE227)+1),Paramètres!$B$3:$C$56,2,FALSE)*Paramètres!$N$16))</f>
        <v>0</v>
      </c>
      <c r="AG227" s="46"/>
      <c r="AH227" s="2">
        <f>IF(AG$2="Bike &amp; Run",IF(ISNA(VLOOKUP(AG227,Paramètres!$B$3:$C$56,2,FALSE)),0,VLOOKUP(AG227,Paramètres!$B$3:$C$56,2,FALSE)*Paramètres!$N$17),IF(OR(AG227="",OR($D227="",$D227="NL",$D227="HORS LIGUE")),0,VLOOKUP(IF(OR(AG227="",OR($D227="",$D227="NL",$D227="HORS LIGUE")),"",COUNTIFS($D$5:$D$71,"&lt;&gt;"&amp;"",$D$5:$D$71,"&lt;&gt;"&amp;"NL",$D$5:$D$71,"&lt;&gt;"&amp;"HORS LIGUE",AG$5:AG$71,"&lt;"&amp;AG227)+1),Paramètres!$B$3:$C$56,2,FALSE)*Paramètres!$N$17))</f>
        <v>0</v>
      </c>
      <c r="AI227" s="40">
        <f t="shared" si="115"/>
        <v>0</v>
      </c>
      <c r="AJ227" s="3" t="str">
        <f t="shared" si="116"/>
        <v/>
      </c>
      <c r="AK227" s="5">
        <f t="shared" si="117"/>
        <v>0</v>
      </c>
      <c r="AL227" s="41">
        <f t="shared" si="119"/>
        <v>0</v>
      </c>
      <c r="AM227" s="33" t="str">
        <f t="shared" si="118"/>
        <v/>
      </c>
    </row>
    <row r="228" spans="1:39" ht="16.5">
      <c r="A228" s="14"/>
      <c r="B228" s="32" t="str">
        <f>IF(ISNA(VLOOKUP(A228,'Licenciés Jeunes 2023'!A:C,3,0)),"",VLOOKUP(A228,'Licenciés Jeunes 2023'!A:C,3,0))</f>
        <v/>
      </c>
      <c r="C228" s="32" t="str">
        <f>IF(ISNA(VLOOKUP(A228,'Licenciés Jeunes 2023'!A:C,2,0)),"",VLOOKUP(A228,'Licenciés Jeunes 2023'!A:C,2,0))</f>
        <v/>
      </c>
      <c r="D228" s="32" t="str">
        <f>IF(ISNA(VLOOKUP(A228,'Licenciés Jeunes 2023'!A:F,6,0)),"",VLOOKUP(A228,'Licenciés Jeunes 2023'!A:F,6,0))</f>
        <v/>
      </c>
      <c r="E228" s="6"/>
      <c r="F228" s="2">
        <f>IF(E$2="Bike &amp; Run",IF(ISNA(VLOOKUP(E228,Paramètres!$B$3:$C$56,2,FALSE)),0,VLOOKUP(E228,Paramètres!$B$3:$C$56,2,FALSE)*Paramètres!$N$3),IF(OR(E228="",OR($D228="",$D228="NL",$D228="HORS LIGUE")),0,VLOOKUP(IF(OR(E228="",OR($D228="",$D228="NL",$D228="HORS LIGUE")),"",COUNTIFS($D$5:$D$71,"&lt;&gt;"&amp;"",$D$5:$D$71,"&lt;&gt;"&amp;"NL",$D$5:$D$71,"&lt;&gt;"&amp;"HORS LIGUE",E$5:E$71,"&lt;"&amp;E228)+1),Paramètres!$B$3:$C$56,2,FALSE)*Paramètres!$N$3))</f>
        <v>0</v>
      </c>
      <c r="G228" s="4"/>
      <c r="H228" s="2">
        <f>IF(G$2="Bike &amp; Run",IF(ISNA(VLOOKUP(G228,Paramètres!$B$3:$C$56,2,FALSE)),0,VLOOKUP(G228,Paramètres!$B$3:$C$56,2,FALSE)*Paramètres!$N$4),IF(OR(G228="",OR($D228="",$D228="NL",$D228="HORS LIGUE")),0,VLOOKUP(IF(OR(G228="",OR($D228="",$D228="NL",$D228="HORS LIGUE")),"",COUNTIFS($D$5:$D$71,"&lt;&gt;"&amp;"",$D$5:$D$71,"&lt;&gt;"&amp;"NL",$D$5:$D$71,"&lt;&gt;"&amp;"HORS LIGUE",G$5:G$71,"&lt;"&amp;G228)+1),Paramètres!$B$3:$C$56,2,FALSE)*Paramètres!$N$4))</f>
        <v>0</v>
      </c>
      <c r="I228" s="36"/>
      <c r="J228" s="2">
        <f>IF(I$2="Bike &amp; Run",IF(ISNA(VLOOKUP(I228,Paramètres!$B$3:$C$56,2,FALSE)),0,VLOOKUP(I228,Paramètres!$B$3:$C$56,2,FALSE)*Paramètres!$N$5),IF(OR(I228="",OR($D228="",$D228="NL",$D228="HORS LIGUE")),0,VLOOKUP(IF(OR(I228="",OR($D228="",$D228="NL",$D228="HORS LIGUE")),"",COUNTIFS($D$5:$D$71,"&lt;&gt;"&amp;"",$D$5:$D$71,"&lt;&gt;"&amp;"NL",$D$5:$D$71,"&lt;&gt;"&amp;"HORS LIGUE",I$5:I$71,"&lt;"&amp;I228)+1),Paramètres!$B$3:$C$56,2,FALSE)*Paramètres!$N$5))</f>
        <v>0</v>
      </c>
      <c r="K228" s="4"/>
      <c r="L228" s="2">
        <f>IF(K$2="Bike &amp; Run",IF(ISNA(VLOOKUP(K228,Paramètres!$B$3:$C$56,2,FALSE)),0,VLOOKUP(K228,Paramètres!$B$3:$C$56,2,FALSE)*Paramètres!$N$6),IF(OR(K228="",OR($D228="",$D228="NL",$D228="HORS LIGUE")),0,VLOOKUP(IF(OR(K228="",OR($D228="",$D228="NL",$D228="HORS LIGUE")),"",COUNTIFS($D$5:$D$71,"&lt;&gt;"&amp;"",$D$5:$D$71,"&lt;&gt;"&amp;"NL",$D$5:$D$71,"&lt;&gt;"&amp;"HORS LIGUE",K$5:K$71,"&lt;"&amp;K228)+1),Paramètres!$B$3:$C$56,2,FALSE)*Paramètres!$N$6))</f>
        <v>0</v>
      </c>
      <c r="M228" s="89"/>
      <c r="N228" s="88">
        <f>IF(M$2="Bike &amp; Run",IF(ISNA(VLOOKUP(M228,Paramètres!$B$3:$C$56,2,FALSE)),0,VLOOKUP(M228,Paramètres!$B$3:$C$56,2,FALSE)*Paramètres!$N$7),IF(OR(M228="",OR($D228="",$D228="NL",$D228="HORS LIGUE")),0,VLOOKUP(IF(OR(M228="",OR($D228="",$D228="NL",$D228="HORS LIGUE")),"",COUNTIFS($D$5:$D$71,"&lt;&gt;"&amp;"",$D$5:$D$71,"&lt;&gt;"&amp;"NL",$D$5:$D$71,"&lt;&gt;"&amp;"HORS LIGUE",M$5:M$71,"&lt;"&amp;M228)+1),Paramètres!$B$3:$C$56,2,FALSE)*Paramètres!$N$7))</f>
        <v>0</v>
      </c>
      <c r="O228" s="46"/>
      <c r="P228" s="2">
        <f>IF(O$2="Bike &amp; Run",IF(ISNA(VLOOKUP(O228,Paramètres!$B$3:$C$56,2,FALSE)),0,VLOOKUP(O228,Paramètres!$B$3:$C$56,2,FALSE)*Paramètres!$N$8),IF(OR(O228="",OR($D228="",$D228="NL",$D228="HORS LIGUE")),0,VLOOKUP(IF(OR(O228="",OR($D228="",$D228="NL",$D228="HORS LIGUE")),"",COUNTIFS($D$5:$D$71,"&lt;&gt;"&amp;"",$D$5:$D$71,"&lt;&gt;"&amp;"NL",$D$5:$D$71,"&lt;&gt;"&amp;"HORS LIGUE",O$5:O$71,"&lt;"&amp;O228)+1),Paramètres!$B$3:$C$56,2,FALSE)*Paramètres!$N$8))</f>
        <v>0</v>
      </c>
      <c r="Q228" s="46"/>
      <c r="R228" s="2">
        <f>IF(Q$2="Bike &amp; Run",IF(ISNA(VLOOKUP(Q228,Paramètres!$B$3:$C$56,2,FALSE)),0,VLOOKUP(Q228,Paramètres!$B$3:$C$56,2,FALSE)*Paramètres!$N$9),IF(OR(Q228="",OR($D228="",$D228="NL",$D228="HORS LIGUE")),0,VLOOKUP(IF(OR(Q228="",OR($D228="",$D228="NL",$D228="HORS LIGUE")),"",COUNTIFS($D$5:$D$71,"&lt;&gt;"&amp;"",$D$5:$D$71,"&lt;&gt;"&amp;"NL",$D$5:$D$71,"&lt;&gt;"&amp;"HORS LIGUE",Q$5:Q$71,"&lt;"&amp;Q228)+1),Paramètres!$B$3:$C$56,2,FALSE)*Paramètres!$N$9))</f>
        <v>0</v>
      </c>
      <c r="S228" s="46"/>
      <c r="T228" s="2">
        <f>IF(S$2="Bike &amp; Run",IF(ISNA(VLOOKUP(S228,Paramètres!$B$3:$C$56,2,FALSE)),0,VLOOKUP(S228,Paramètres!$B$3:$C$56,2,FALSE)*Paramètres!$N$10),IF(OR(S228="",OR($D228="",$D228="NL",$D228="HORS LIGUE")),0,VLOOKUP(IF(OR(S228="",OR($D228="",$D228="NL",$D228="HORS LIGUE")),"",COUNTIFS($D$5:$D$71,"&lt;&gt;"&amp;"",$D$5:$D$71,"&lt;&gt;"&amp;"NL",$D$5:$D$71,"&lt;&gt;"&amp;"HORS LIGUE",S$5:S$71,"&lt;"&amp;S228)+1),Paramètres!$B$3:$C$56,2,FALSE)*Paramètres!$N$10))</f>
        <v>0</v>
      </c>
      <c r="U228" s="46"/>
      <c r="V228" s="2">
        <f>IF(U$2="Bike &amp; Run",IF(ISNA(VLOOKUP(U228,Paramètres!$B$3:$C$56,2,FALSE)),0,VLOOKUP(U228,Paramètres!$B$3:$C$56,2,FALSE)*Paramètres!$N$11),IF(OR(U228="",OR($D228="",$D228="NL",$D228="HORS LIGUE")),0,VLOOKUP(IF(OR(U228="",OR($D228="",$D228="NL",$D228="HORS LIGUE")),"",COUNTIFS($D$5:$D$71,"&lt;&gt;"&amp;"",$D$5:$D$71,"&lt;&gt;"&amp;"NL",$D$5:$D$71,"&lt;&gt;"&amp;"HORS LIGUE",U$5:U$71,"&lt;"&amp;U228)+1),Paramètres!$B$3:$C$56,2,FALSE)*Paramètres!$N$11))</f>
        <v>0</v>
      </c>
      <c r="W228" s="46"/>
      <c r="X228" s="2">
        <f>IF(W$2="Bike &amp; Run",IF(ISNA(VLOOKUP(W228,Paramètres!$B$3:$C$56,2,FALSE)),0,VLOOKUP(W228,Paramètres!$B$3:$C$56,2,FALSE)*Paramètres!$N$12),IF(OR(W228="",OR($D228="",$D228="NL",$D228="HORS LIGUE")),0,VLOOKUP(IF(OR(W228="",OR($D228="",$D228="NL",$D228="HORS LIGUE")),"",COUNTIFS($D$5:$D$71,"&lt;&gt;"&amp;"",$D$5:$D$71,"&lt;&gt;"&amp;"NL",$D$5:$D$71,"&lt;&gt;"&amp;"HORS LIGUE",W$5:W$71,"&lt;"&amp;W228)+1),Paramètres!$B$3:$C$56,2,FALSE)*Paramètres!$N$12))</f>
        <v>0</v>
      </c>
      <c r="Y228" s="46"/>
      <c r="Z228" s="2">
        <f>IF(Y$2="Bike &amp; Run",IF(ISNA(VLOOKUP(Y228,Paramètres!$B$3:$C$56,2,FALSE)),0,VLOOKUP(Y228,Paramètres!$B$3:$C$56,2,FALSE)*Paramètres!$N$13),IF(OR(Y228="",OR($D228="",$D228="NL",$D228="HORS LIGUE")),0,VLOOKUP(IF(OR(Y228="",OR($D228="",$D228="NL",$D228="HORS LIGUE")),"",COUNTIFS($D$5:$D$71,"&lt;&gt;"&amp;"",$D$5:$D$71,"&lt;&gt;"&amp;"NL",$D$5:$D$71,"&lt;&gt;"&amp;"HORS LIGUE",Y$5:Y$71,"&lt;"&amp;Y228)+1),Paramètres!$B$3:$C$56,2,FALSE)*Paramètres!$N$13))</f>
        <v>0</v>
      </c>
      <c r="AA228" s="46"/>
      <c r="AB228" s="2">
        <f>IF(AA$2="Bike &amp; Run",IF(ISNA(VLOOKUP(AA228,Paramètres!$B$3:$C$56,2,FALSE)),0,VLOOKUP(AA228,Paramètres!$B$3:$C$56,2,FALSE)*Paramètres!$N$14),IF(OR(AA228="",OR($D228="",$D228="NL",$D228="HORS LIGUE")),0,VLOOKUP(IF(OR(AA228="",OR($D228="",$D228="NL",$D228="HORS LIGUE")),"",COUNTIFS($D$5:$D$71,"&lt;&gt;"&amp;"",$D$5:$D$71,"&lt;&gt;"&amp;"NL",$D$5:$D$71,"&lt;&gt;"&amp;"HORS LIGUE",AA$5:AA$71,"&lt;"&amp;AA228)+1),Paramètres!$B$3:$C$56,2,FALSE)*Paramètres!$N$14))</f>
        <v>0</v>
      </c>
      <c r="AC228" s="46"/>
      <c r="AD228" s="2">
        <f>IF(AC$2="Bike &amp; Run",IF(ISNA(VLOOKUP(AC228,Paramètres!$B$3:$C$56,2,FALSE)),0,VLOOKUP(AC228,Paramètres!$B$3:$C$56,2,FALSE)*Paramètres!$N$15),IF(OR(AC228="",OR($D228="",$D228="NL",$D228="HORS LIGUE")),0,VLOOKUP(IF(OR(AC228="",OR($D228="",$D228="NL",$D228="HORS LIGUE")),"",COUNTIFS($D$5:$D$71,"&lt;&gt;"&amp;"",$D$5:$D$71,"&lt;&gt;"&amp;"NL",$D$5:$D$71,"&lt;&gt;"&amp;"HORS LIGUE",AC$5:AC$71,"&lt;"&amp;AC228)+1),Paramètres!$B$3:$C$56,2,FALSE)*Paramètres!$N$15))</f>
        <v>0</v>
      </c>
      <c r="AE228" s="110"/>
      <c r="AF228" s="110">
        <f>IF(AE$2="Bike &amp; Run",IF(ISNA(VLOOKUP(AE228,Paramètres!$B$3:$C$56,2,FALSE)),0,VLOOKUP(AE228,Paramètres!$B$3:$C$56,2,FALSE)*Paramètres!$N$16),IF(OR(AE228="",OR($D228="",$D228="NL",$D228="HORS LIGUE")),0,VLOOKUP(IF(OR(AE228="",OR($D228="",$D228="NL",$D228="HORS LIGUE")),"",COUNTIFS($D$5:$D$71,"&lt;&gt;"&amp;"",$D$5:$D$71,"&lt;&gt;"&amp;"NL",$D$5:$D$71,"&lt;&gt;"&amp;"HORS LIGUE",AE$5:AE$71,"&lt;"&amp;AE228)+1),Paramètres!$B$3:$C$56,2,FALSE)*Paramètres!$N$16))</f>
        <v>0</v>
      </c>
      <c r="AG228" s="46"/>
      <c r="AH228" s="2">
        <f>IF(AG$2="Bike &amp; Run",IF(ISNA(VLOOKUP(AG228,Paramètres!$B$3:$C$56,2,FALSE)),0,VLOOKUP(AG228,Paramètres!$B$3:$C$56,2,FALSE)*Paramètres!$N$17),IF(OR(AG228="",OR($D228="",$D228="NL",$D228="HORS LIGUE")),0,VLOOKUP(IF(OR(AG228="",OR($D228="",$D228="NL",$D228="HORS LIGUE")),"",COUNTIFS($D$5:$D$71,"&lt;&gt;"&amp;"",$D$5:$D$71,"&lt;&gt;"&amp;"NL",$D$5:$D$71,"&lt;&gt;"&amp;"HORS LIGUE",AG$5:AG$71,"&lt;"&amp;AG228)+1),Paramètres!$B$3:$C$56,2,FALSE)*Paramètres!$N$17))</f>
        <v>0</v>
      </c>
      <c r="AI228" s="40">
        <f t="shared" si="115"/>
        <v>0</v>
      </c>
      <c r="AJ228" s="3" t="str">
        <f t="shared" si="116"/>
        <v/>
      </c>
      <c r="AK228" s="5">
        <f t="shared" si="117"/>
        <v>0</v>
      </c>
      <c r="AL228" s="41">
        <f t="shared" si="119"/>
        <v>0</v>
      </c>
      <c r="AM228" s="33" t="str">
        <f t="shared" si="118"/>
        <v/>
      </c>
    </row>
    <row r="229" spans="1:39" ht="16.5">
      <c r="A229" s="14"/>
      <c r="B229" s="32" t="str">
        <f>IF(ISNA(VLOOKUP(A229,'Licenciés Jeunes 2023'!A:C,3,0)),"",VLOOKUP(A229,'Licenciés Jeunes 2023'!A:C,3,0))</f>
        <v/>
      </c>
      <c r="C229" s="32" t="str">
        <f>IF(ISNA(VLOOKUP(A229,'Licenciés Jeunes 2023'!A:C,2,0)),"",VLOOKUP(A229,'Licenciés Jeunes 2023'!A:C,2,0))</f>
        <v/>
      </c>
      <c r="D229" s="32" t="str">
        <f>IF(ISNA(VLOOKUP(A229,'Licenciés Jeunes 2023'!A:F,6,0)),"",VLOOKUP(A229,'Licenciés Jeunes 2023'!A:F,6,0))</f>
        <v/>
      </c>
      <c r="E229" s="6"/>
      <c r="F229" s="2">
        <f>IF(E$2="Bike &amp; Run",IF(ISNA(VLOOKUP(E229,Paramètres!$B$3:$C$56,2,FALSE)),0,VLOOKUP(E229,Paramètres!$B$3:$C$56,2,FALSE)*Paramètres!$N$3),IF(OR(E229="",OR($D229="",$D229="NL",$D229="HORS LIGUE")),0,VLOOKUP(IF(OR(E229="",OR($D229="",$D229="NL",$D229="HORS LIGUE")),"",COUNTIFS($D$5:$D$71,"&lt;&gt;"&amp;"",$D$5:$D$71,"&lt;&gt;"&amp;"NL",$D$5:$D$71,"&lt;&gt;"&amp;"HORS LIGUE",E$5:E$71,"&lt;"&amp;E229)+1),Paramètres!$B$3:$C$56,2,FALSE)*Paramètres!$N$3))</f>
        <v>0</v>
      </c>
      <c r="G229" s="4"/>
      <c r="H229" s="2">
        <f>IF(G$2="Bike &amp; Run",IF(ISNA(VLOOKUP(G229,Paramètres!$B$3:$C$56,2,FALSE)),0,VLOOKUP(G229,Paramètres!$B$3:$C$56,2,FALSE)*Paramètres!$N$4),IF(OR(G229="",OR($D229="",$D229="NL",$D229="HORS LIGUE")),0,VLOOKUP(IF(OR(G229="",OR($D229="",$D229="NL",$D229="HORS LIGUE")),"",COUNTIFS($D$5:$D$71,"&lt;&gt;"&amp;"",$D$5:$D$71,"&lt;&gt;"&amp;"NL",$D$5:$D$71,"&lt;&gt;"&amp;"HORS LIGUE",G$5:G$71,"&lt;"&amp;G229)+1),Paramètres!$B$3:$C$56,2,FALSE)*Paramètres!$N$4))</f>
        <v>0</v>
      </c>
      <c r="I229" s="36"/>
      <c r="J229" s="2">
        <f>IF(I$2="Bike &amp; Run",IF(ISNA(VLOOKUP(I229,Paramètres!$B$3:$C$56,2,FALSE)),0,VLOOKUP(I229,Paramètres!$B$3:$C$56,2,FALSE)*Paramètres!$N$5),IF(OR(I229="",OR($D229="",$D229="NL",$D229="HORS LIGUE")),0,VLOOKUP(IF(OR(I229="",OR($D229="",$D229="NL",$D229="HORS LIGUE")),"",COUNTIFS($D$5:$D$71,"&lt;&gt;"&amp;"",$D$5:$D$71,"&lt;&gt;"&amp;"NL",$D$5:$D$71,"&lt;&gt;"&amp;"HORS LIGUE",I$5:I$71,"&lt;"&amp;I229)+1),Paramètres!$B$3:$C$56,2,FALSE)*Paramètres!$N$5))</f>
        <v>0</v>
      </c>
      <c r="K229" s="4"/>
      <c r="L229" s="2">
        <f>IF(K$2="Bike &amp; Run",IF(ISNA(VLOOKUP(K229,Paramètres!$B$3:$C$56,2,FALSE)),0,VLOOKUP(K229,Paramètres!$B$3:$C$56,2,FALSE)*Paramètres!$N$6),IF(OR(K229="",OR($D229="",$D229="NL",$D229="HORS LIGUE")),0,VLOOKUP(IF(OR(K229="",OR($D229="",$D229="NL",$D229="HORS LIGUE")),"",COUNTIFS($D$5:$D$71,"&lt;&gt;"&amp;"",$D$5:$D$71,"&lt;&gt;"&amp;"NL",$D$5:$D$71,"&lt;&gt;"&amp;"HORS LIGUE",K$5:K$71,"&lt;"&amp;K229)+1),Paramètres!$B$3:$C$56,2,FALSE)*Paramètres!$N$6))</f>
        <v>0</v>
      </c>
      <c r="M229" s="89"/>
      <c r="N229" s="88">
        <f>IF(M$2="Bike &amp; Run",IF(ISNA(VLOOKUP(M229,Paramètres!$B$3:$C$56,2,FALSE)),0,VLOOKUP(M229,Paramètres!$B$3:$C$56,2,FALSE)*Paramètres!$N$7),IF(OR(M229="",OR($D229="",$D229="NL",$D229="HORS LIGUE")),0,VLOOKUP(IF(OR(M229="",OR($D229="",$D229="NL",$D229="HORS LIGUE")),"",COUNTIFS($D$5:$D$71,"&lt;&gt;"&amp;"",$D$5:$D$71,"&lt;&gt;"&amp;"NL",$D$5:$D$71,"&lt;&gt;"&amp;"HORS LIGUE",M$5:M$71,"&lt;"&amp;M229)+1),Paramètres!$B$3:$C$56,2,FALSE)*Paramètres!$N$7))</f>
        <v>0</v>
      </c>
      <c r="O229" s="46"/>
      <c r="P229" s="2">
        <f>IF(O$2="Bike &amp; Run",IF(ISNA(VLOOKUP(O229,Paramètres!$B$3:$C$56,2,FALSE)),0,VLOOKUP(O229,Paramètres!$B$3:$C$56,2,FALSE)*Paramètres!$N$8),IF(OR(O229="",OR($D229="",$D229="NL",$D229="HORS LIGUE")),0,VLOOKUP(IF(OR(O229="",OR($D229="",$D229="NL",$D229="HORS LIGUE")),"",COUNTIFS($D$5:$D$71,"&lt;&gt;"&amp;"",$D$5:$D$71,"&lt;&gt;"&amp;"NL",$D$5:$D$71,"&lt;&gt;"&amp;"HORS LIGUE",O$5:O$71,"&lt;"&amp;O229)+1),Paramètres!$B$3:$C$56,2,FALSE)*Paramètres!$N$8))</f>
        <v>0</v>
      </c>
      <c r="Q229" s="46"/>
      <c r="R229" s="2">
        <f>IF(Q$2="Bike &amp; Run",IF(ISNA(VLOOKUP(Q229,Paramètres!$B$3:$C$56,2,FALSE)),0,VLOOKUP(Q229,Paramètres!$B$3:$C$56,2,FALSE)*Paramètres!$N$9),IF(OR(Q229="",OR($D229="",$D229="NL",$D229="HORS LIGUE")),0,VLOOKUP(IF(OR(Q229="",OR($D229="",$D229="NL",$D229="HORS LIGUE")),"",COUNTIFS($D$5:$D$71,"&lt;&gt;"&amp;"",$D$5:$D$71,"&lt;&gt;"&amp;"NL",$D$5:$D$71,"&lt;&gt;"&amp;"HORS LIGUE",Q$5:Q$71,"&lt;"&amp;Q229)+1),Paramètres!$B$3:$C$56,2,FALSE)*Paramètres!$N$9))</f>
        <v>0</v>
      </c>
      <c r="S229" s="46"/>
      <c r="T229" s="2">
        <f>IF(S$2="Bike &amp; Run",IF(ISNA(VLOOKUP(S229,Paramètres!$B$3:$C$56,2,FALSE)),0,VLOOKUP(S229,Paramètres!$B$3:$C$56,2,FALSE)*Paramètres!$N$10),IF(OR(S229="",OR($D229="",$D229="NL",$D229="HORS LIGUE")),0,VLOOKUP(IF(OR(S229="",OR($D229="",$D229="NL",$D229="HORS LIGUE")),"",COUNTIFS($D$5:$D$71,"&lt;&gt;"&amp;"",$D$5:$D$71,"&lt;&gt;"&amp;"NL",$D$5:$D$71,"&lt;&gt;"&amp;"HORS LIGUE",S$5:S$71,"&lt;"&amp;S229)+1),Paramètres!$B$3:$C$56,2,FALSE)*Paramètres!$N$10))</f>
        <v>0</v>
      </c>
      <c r="U229" s="46"/>
      <c r="V229" s="2">
        <f>IF(U$2="Bike &amp; Run",IF(ISNA(VLOOKUP(U229,Paramètres!$B$3:$C$56,2,FALSE)),0,VLOOKUP(U229,Paramètres!$B$3:$C$56,2,FALSE)*Paramètres!$N$11),IF(OR(U229="",OR($D229="",$D229="NL",$D229="HORS LIGUE")),0,VLOOKUP(IF(OR(U229="",OR($D229="",$D229="NL",$D229="HORS LIGUE")),"",COUNTIFS($D$5:$D$71,"&lt;&gt;"&amp;"",$D$5:$D$71,"&lt;&gt;"&amp;"NL",$D$5:$D$71,"&lt;&gt;"&amp;"HORS LIGUE",U$5:U$71,"&lt;"&amp;U229)+1),Paramètres!$B$3:$C$56,2,FALSE)*Paramètres!$N$11))</f>
        <v>0</v>
      </c>
      <c r="W229" s="46"/>
      <c r="X229" s="2">
        <f>IF(W$2="Bike &amp; Run",IF(ISNA(VLOOKUP(W229,Paramètres!$B$3:$C$56,2,FALSE)),0,VLOOKUP(W229,Paramètres!$B$3:$C$56,2,FALSE)*Paramètres!$N$12),IF(OR(W229="",OR($D229="",$D229="NL",$D229="HORS LIGUE")),0,VLOOKUP(IF(OR(W229="",OR($D229="",$D229="NL",$D229="HORS LIGUE")),"",COUNTIFS($D$5:$D$71,"&lt;&gt;"&amp;"",$D$5:$D$71,"&lt;&gt;"&amp;"NL",$D$5:$D$71,"&lt;&gt;"&amp;"HORS LIGUE",W$5:W$71,"&lt;"&amp;W229)+1),Paramètres!$B$3:$C$56,2,FALSE)*Paramètres!$N$12))</f>
        <v>0</v>
      </c>
      <c r="Y229" s="46"/>
      <c r="Z229" s="2">
        <f>IF(Y$2="Bike &amp; Run",IF(ISNA(VLOOKUP(Y229,Paramètres!$B$3:$C$56,2,FALSE)),0,VLOOKUP(Y229,Paramètres!$B$3:$C$56,2,FALSE)*Paramètres!$N$13),IF(OR(Y229="",OR($D229="",$D229="NL",$D229="HORS LIGUE")),0,VLOOKUP(IF(OR(Y229="",OR($D229="",$D229="NL",$D229="HORS LIGUE")),"",COUNTIFS($D$5:$D$71,"&lt;&gt;"&amp;"",$D$5:$D$71,"&lt;&gt;"&amp;"NL",$D$5:$D$71,"&lt;&gt;"&amp;"HORS LIGUE",Y$5:Y$71,"&lt;"&amp;Y229)+1),Paramètres!$B$3:$C$56,2,FALSE)*Paramètres!$N$13))</f>
        <v>0</v>
      </c>
      <c r="AA229" s="46"/>
      <c r="AB229" s="2">
        <f>IF(AA$2="Bike &amp; Run",IF(ISNA(VLOOKUP(AA229,Paramètres!$B$3:$C$56,2,FALSE)),0,VLOOKUP(AA229,Paramètres!$B$3:$C$56,2,FALSE)*Paramètres!$N$14),IF(OR(AA229="",OR($D229="",$D229="NL",$D229="HORS LIGUE")),0,VLOOKUP(IF(OR(AA229="",OR($D229="",$D229="NL",$D229="HORS LIGUE")),"",COUNTIFS($D$5:$D$71,"&lt;&gt;"&amp;"",$D$5:$D$71,"&lt;&gt;"&amp;"NL",$D$5:$D$71,"&lt;&gt;"&amp;"HORS LIGUE",AA$5:AA$71,"&lt;"&amp;AA229)+1),Paramètres!$B$3:$C$56,2,FALSE)*Paramètres!$N$14))</f>
        <v>0</v>
      </c>
      <c r="AC229" s="46"/>
      <c r="AD229" s="2">
        <f>IF(AC$2="Bike &amp; Run",IF(ISNA(VLOOKUP(AC229,Paramètres!$B$3:$C$56,2,FALSE)),0,VLOOKUP(AC229,Paramètres!$B$3:$C$56,2,FALSE)*Paramètres!$N$15),IF(OR(AC229="",OR($D229="",$D229="NL",$D229="HORS LIGUE")),0,VLOOKUP(IF(OR(AC229="",OR($D229="",$D229="NL",$D229="HORS LIGUE")),"",COUNTIFS($D$5:$D$71,"&lt;&gt;"&amp;"",$D$5:$D$71,"&lt;&gt;"&amp;"NL",$D$5:$D$71,"&lt;&gt;"&amp;"HORS LIGUE",AC$5:AC$71,"&lt;"&amp;AC229)+1),Paramètres!$B$3:$C$56,2,FALSE)*Paramètres!$N$15))</f>
        <v>0</v>
      </c>
      <c r="AE229" s="110"/>
      <c r="AF229" s="110">
        <f>IF(AE$2="Bike &amp; Run",IF(ISNA(VLOOKUP(AE229,Paramètres!$B$3:$C$56,2,FALSE)),0,VLOOKUP(AE229,Paramètres!$B$3:$C$56,2,FALSE)*Paramètres!$N$16),IF(OR(AE229="",OR($D229="",$D229="NL",$D229="HORS LIGUE")),0,VLOOKUP(IF(OR(AE229="",OR($D229="",$D229="NL",$D229="HORS LIGUE")),"",COUNTIFS($D$5:$D$71,"&lt;&gt;"&amp;"",$D$5:$D$71,"&lt;&gt;"&amp;"NL",$D$5:$D$71,"&lt;&gt;"&amp;"HORS LIGUE",AE$5:AE$71,"&lt;"&amp;AE229)+1),Paramètres!$B$3:$C$56,2,FALSE)*Paramètres!$N$16))</f>
        <v>0</v>
      </c>
      <c r="AG229" s="46"/>
      <c r="AH229" s="2">
        <f>IF(AG$2="Bike &amp; Run",IF(ISNA(VLOOKUP(AG229,Paramètres!$B$3:$C$56,2,FALSE)),0,VLOOKUP(AG229,Paramètres!$B$3:$C$56,2,FALSE)*Paramètres!$N$17),IF(OR(AG229="",OR($D229="",$D229="NL",$D229="HORS LIGUE")),0,VLOOKUP(IF(OR(AG229="",OR($D229="",$D229="NL",$D229="HORS LIGUE")),"",COUNTIFS($D$5:$D$71,"&lt;&gt;"&amp;"",$D$5:$D$71,"&lt;&gt;"&amp;"NL",$D$5:$D$71,"&lt;&gt;"&amp;"HORS LIGUE",AG$5:AG$71,"&lt;"&amp;AG229)+1),Paramètres!$B$3:$C$56,2,FALSE)*Paramètres!$N$17))</f>
        <v>0</v>
      </c>
      <c r="AI229" s="40">
        <f t="shared" si="115"/>
        <v>0</v>
      </c>
      <c r="AJ229" s="3" t="str">
        <f t="shared" si="116"/>
        <v/>
      </c>
      <c r="AK229" s="5">
        <f t="shared" si="117"/>
        <v>0</v>
      </c>
      <c r="AL229" s="41">
        <f t="shared" si="119"/>
        <v>0</v>
      </c>
      <c r="AM229" s="33" t="str">
        <f t="shared" si="118"/>
        <v/>
      </c>
    </row>
    <row r="230" spans="1:39" ht="16.5">
      <c r="A230" s="14"/>
      <c r="B230" s="32" t="str">
        <f>IF(ISNA(VLOOKUP(A230,'Licenciés Jeunes 2023'!A:C,3,0)),"",VLOOKUP(A230,'Licenciés Jeunes 2023'!A:C,3,0))</f>
        <v/>
      </c>
      <c r="C230" s="32" t="str">
        <f>IF(ISNA(VLOOKUP(A230,'Licenciés Jeunes 2023'!A:C,2,0)),"",VLOOKUP(A230,'Licenciés Jeunes 2023'!A:C,2,0))</f>
        <v/>
      </c>
      <c r="D230" s="32" t="str">
        <f>IF(ISNA(VLOOKUP(A230,'Licenciés Jeunes 2023'!A:F,6,0)),"",VLOOKUP(A230,'Licenciés Jeunes 2023'!A:F,6,0))</f>
        <v/>
      </c>
      <c r="E230" s="6"/>
      <c r="F230" s="2">
        <f>IF(E$2="Bike &amp; Run",IF(ISNA(VLOOKUP(E230,Paramètres!$B$3:$C$56,2,FALSE)),0,VLOOKUP(E230,Paramètres!$B$3:$C$56,2,FALSE)*Paramètres!$N$3),IF(OR(E230="",OR($D230="",$D230="NL",$D230="HORS LIGUE")),0,VLOOKUP(IF(OR(E230="",OR($D230="",$D230="NL",$D230="HORS LIGUE")),"",COUNTIFS($D$5:$D$71,"&lt;&gt;"&amp;"",$D$5:$D$71,"&lt;&gt;"&amp;"NL",$D$5:$D$71,"&lt;&gt;"&amp;"HORS LIGUE",E$5:E$71,"&lt;"&amp;E230)+1),Paramètres!$B$3:$C$56,2,FALSE)*Paramètres!$N$3))</f>
        <v>0</v>
      </c>
      <c r="G230" s="4"/>
      <c r="H230" s="2">
        <f>IF(G$2="Bike &amp; Run",IF(ISNA(VLOOKUP(G230,Paramètres!$B$3:$C$56,2,FALSE)),0,VLOOKUP(G230,Paramètres!$B$3:$C$56,2,FALSE)*Paramètres!$N$4),IF(OR(G230="",OR($D230="",$D230="NL",$D230="HORS LIGUE")),0,VLOOKUP(IF(OR(G230="",OR($D230="",$D230="NL",$D230="HORS LIGUE")),"",COUNTIFS($D$5:$D$71,"&lt;&gt;"&amp;"",$D$5:$D$71,"&lt;&gt;"&amp;"NL",$D$5:$D$71,"&lt;&gt;"&amp;"HORS LIGUE",G$5:G$71,"&lt;"&amp;G230)+1),Paramètres!$B$3:$C$56,2,FALSE)*Paramètres!$N$4))</f>
        <v>0</v>
      </c>
      <c r="I230" s="36"/>
      <c r="J230" s="2">
        <f>IF(I$2="Bike &amp; Run",IF(ISNA(VLOOKUP(I230,Paramètres!$B$3:$C$56,2,FALSE)),0,VLOOKUP(I230,Paramètres!$B$3:$C$56,2,FALSE)*Paramètres!$N$5),IF(OR(I230="",OR($D230="",$D230="NL",$D230="HORS LIGUE")),0,VLOOKUP(IF(OR(I230="",OR($D230="",$D230="NL",$D230="HORS LIGUE")),"",COUNTIFS($D$5:$D$71,"&lt;&gt;"&amp;"",$D$5:$D$71,"&lt;&gt;"&amp;"NL",$D$5:$D$71,"&lt;&gt;"&amp;"HORS LIGUE",I$5:I$71,"&lt;"&amp;I230)+1),Paramètres!$B$3:$C$56,2,FALSE)*Paramètres!$N$5))</f>
        <v>0</v>
      </c>
      <c r="K230" s="4"/>
      <c r="L230" s="2">
        <f>IF(K$2="Bike &amp; Run",IF(ISNA(VLOOKUP(K230,Paramètres!$B$3:$C$56,2,FALSE)),0,VLOOKUP(K230,Paramètres!$B$3:$C$56,2,FALSE)*Paramètres!$N$6),IF(OR(K230="",OR($D230="",$D230="NL",$D230="HORS LIGUE")),0,VLOOKUP(IF(OR(K230="",OR($D230="",$D230="NL",$D230="HORS LIGUE")),"",COUNTIFS($D$5:$D$71,"&lt;&gt;"&amp;"",$D$5:$D$71,"&lt;&gt;"&amp;"NL",$D$5:$D$71,"&lt;&gt;"&amp;"HORS LIGUE",K$5:K$71,"&lt;"&amp;K230)+1),Paramètres!$B$3:$C$56,2,FALSE)*Paramètres!$N$6))</f>
        <v>0</v>
      </c>
      <c r="M230" s="89"/>
      <c r="N230" s="88">
        <f>IF(M$2="Bike &amp; Run",IF(ISNA(VLOOKUP(M230,Paramètres!$B$3:$C$56,2,FALSE)),0,VLOOKUP(M230,Paramètres!$B$3:$C$56,2,FALSE)*Paramètres!$N$7),IF(OR(M230="",OR($D230="",$D230="NL",$D230="HORS LIGUE")),0,VLOOKUP(IF(OR(M230="",OR($D230="",$D230="NL",$D230="HORS LIGUE")),"",COUNTIFS($D$5:$D$71,"&lt;&gt;"&amp;"",$D$5:$D$71,"&lt;&gt;"&amp;"NL",$D$5:$D$71,"&lt;&gt;"&amp;"HORS LIGUE",M$5:M$71,"&lt;"&amp;M230)+1),Paramètres!$B$3:$C$56,2,FALSE)*Paramètres!$N$7))</f>
        <v>0</v>
      </c>
      <c r="O230" s="46"/>
      <c r="P230" s="2">
        <f>IF(O$2="Bike &amp; Run",IF(ISNA(VLOOKUP(O230,Paramètres!$B$3:$C$56,2,FALSE)),0,VLOOKUP(O230,Paramètres!$B$3:$C$56,2,FALSE)*Paramètres!$N$8),IF(OR(O230="",OR($D230="",$D230="NL",$D230="HORS LIGUE")),0,VLOOKUP(IF(OR(O230="",OR($D230="",$D230="NL",$D230="HORS LIGUE")),"",COUNTIFS($D$5:$D$71,"&lt;&gt;"&amp;"",$D$5:$D$71,"&lt;&gt;"&amp;"NL",$D$5:$D$71,"&lt;&gt;"&amp;"HORS LIGUE",O$5:O$71,"&lt;"&amp;O230)+1),Paramètres!$B$3:$C$56,2,FALSE)*Paramètres!$N$8))</f>
        <v>0</v>
      </c>
      <c r="Q230" s="46"/>
      <c r="R230" s="2">
        <f>IF(Q$2="Bike &amp; Run",IF(ISNA(VLOOKUP(Q230,Paramètres!$B$3:$C$56,2,FALSE)),0,VLOOKUP(Q230,Paramètres!$B$3:$C$56,2,FALSE)*Paramètres!$N$9),IF(OR(Q230="",OR($D230="",$D230="NL",$D230="HORS LIGUE")),0,VLOOKUP(IF(OR(Q230="",OR($D230="",$D230="NL",$D230="HORS LIGUE")),"",COUNTIFS($D$5:$D$71,"&lt;&gt;"&amp;"",$D$5:$D$71,"&lt;&gt;"&amp;"NL",$D$5:$D$71,"&lt;&gt;"&amp;"HORS LIGUE",Q$5:Q$71,"&lt;"&amp;Q230)+1),Paramètres!$B$3:$C$56,2,FALSE)*Paramètres!$N$9))</f>
        <v>0</v>
      </c>
      <c r="S230" s="46"/>
      <c r="T230" s="2">
        <f>IF(S$2="Bike &amp; Run",IF(ISNA(VLOOKUP(S230,Paramètres!$B$3:$C$56,2,FALSE)),0,VLOOKUP(S230,Paramètres!$B$3:$C$56,2,FALSE)*Paramètres!$N$10),IF(OR(S230="",OR($D230="",$D230="NL",$D230="HORS LIGUE")),0,VLOOKUP(IF(OR(S230="",OR($D230="",$D230="NL",$D230="HORS LIGUE")),"",COUNTIFS($D$5:$D$71,"&lt;&gt;"&amp;"",$D$5:$D$71,"&lt;&gt;"&amp;"NL",$D$5:$D$71,"&lt;&gt;"&amp;"HORS LIGUE",S$5:S$71,"&lt;"&amp;S230)+1),Paramètres!$B$3:$C$56,2,FALSE)*Paramètres!$N$10))</f>
        <v>0</v>
      </c>
      <c r="U230" s="46"/>
      <c r="V230" s="2">
        <f>IF(U$2="Bike &amp; Run",IF(ISNA(VLOOKUP(U230,Paramètres!$B$3:$C$56,2,FALSE)),0,VLOOKUP(U230,Paramètres!$B$3:$C$56,2,FALSE)*Paramètres!$N$11),IF(OR(U230="",OR($D230="",$D230="NL",$D230="HORS LIGUE")),0,VLOOKUP(IF(OR(U230="",OR($D230="",$D230="NL",$D230="HORS LIGUE")),"",COUNTIFS($D$5:$D$71,"&lt;&gt;"&amp;"",$D$5:$D$71,"&lt;&gt;"&amp;"NL",$D$5:$D$71,"&lt;&gt;"&amp;"HORS LIGUE",U$5:U$71,"&lt;"&amp;U230)+1),Paramètres!$B$3:$C$56,2,FALSE)*Paramètres!$N$11))</f>
        <v>0</v>
      </c>
      <c r="W230" s="46"/>
      <c r="X230" s="2">
        <f>IF(W$2="Bike &amp; Run",IF(ISNA(VLOOKUP(W230,Paramètres!$B$3:$C$56,2,FALSE)),0,VLOOKUP(W230,Paramètres!$B$3:$C$56,2,FALSE)*Paramètres!$N$12),IF(OR(W230="",OR($D230="",$D230="NL",$D230="HORS LIGUE")),0,VLOOKUP(IF(OR(W230="",OR($D230="",$D230="NL",$D230="HORS LIGUE")),"",COUNTIFS($D$5:$D$71,"&lt;&gt;"&amp;"",$D$5:$D$71,"&lt;&gt;"&amp;"NL",$D$5:$D$71,"&lt;&gt;"&amp;"HORS LIGUE",W$5:W$71,"&lt;"&amp;W230)+1),Paramètres!$B$3:$C$56,2,FALSE)*Paramètres!$N$12))</f>
        <v>0</v>
      </c>
      <c r="Y230" s="46"/>
      <c r="Z230" s="2">
        <f>IF(Y$2="Bike &amp; Run",IF(ISNA(VLOOKUP(Y230,Paramètres!$B$3:$C$56,2,FALSE)),0,VLOOKUP(Y230,Paramètres!$B$3:$C$56,2,FALSE)*Paramètres!$N$13),IF(OR(Y230="",OR($D230="",$D230="NL",$D230="HORS LIGUE")),0,VLOOKUP(IF(OR(Y230="",OR($D230="",$D230="NL",$D230="HORS LIGUE")),"",COUNTIFS($D$5:$D$71,"&lt;&gt;"&amp;"",$D$5:$D$71,"&lt;&gt;"&amp;"NL",$D$5:$D$71,"&lt;&gt;"&amp;"HORS LIGUE",Y$5:Y$71,"&lt;"&amp;Y230)+1),Paramètres!$B$3:$C$56,2,FALSE)*Paramètres!$N$13))</f>
        <v>0</v>
      </c>
      <c r="AA230" s="46"/>
      <c r="AB230" s="2">
        <f>IF(AA$2="Bike &amp; Run",IF(ISNA(VLOOKUP(AA230,Paramètres!$B$3:$C$56,2,FALSE)),0,VLOOKUP(AA230,Paramètres!$B$3:$C$56,2,FALSE)*Paramètres!$N$14),IF(OR(AA230="",OR($D230="",$D230="NL",$D230="HORS LIGUE")),0,VLOOKUP(IF(OR(AA230="",OR($D230="",$D230="NL",$D230="HORS LIGUE")),"",COUNTIFS($D$5:$D$71,"&lt;&gt;"&amp;"",$D$5:$D$71,"&lt;&gt;"&amp;"NL",$D$5:$D$71,"&lt;&gt;"&amp;"HORS LIGUE",AA$5:AA$71,"&lt;"&amp;AA230)+1),Paramètres!$B$3:$C$56,2,FALSE)*Paramètres!$N$14))</f>
        <v>0</v>
      </c>
      <c r="AC230" s="46"/>
      <c r="AD230" s="2">
        <f>IF(AC$2="Bike &amp; Run",IF(ISNA(VLOOKUP(AC230,Paramètres!$B$3:$C$56,2,FALSE)),0,VLOOKUP(AC230,Paramètres!$B$3:$C$56,2,FALSE)*Paramètres!$N$15),IF(OR(AC230="",OR($D230="",$D230="NL",$D230="HORS LIGUE")),0,VLOOKUP(IF(OR(AC230="",OR($D230="",$D230="NL",$D230="HORS LIGUE")),"",COUNTIFS($D$5:$D$71,"&lt;&gt;"&amp;"",$D$5:$D$71,"&lt;&gt;"&amp;"NL",$D$5:$D$71,"&lt;&gt;"&amp;"HORS LIGUE",AC$5:AC$71,"&lt;"&amp;AC230)+1),Paramètres!$B$3:$C$56,2,FALSE)*Paramètres!$N$15))</f>
        <v>0</v>
      </c>
      <c r="AE230" s="110"/>
      <c r="AF230" s="110">
        <f>IF(AE$2="Bike &amp; Run",IF(ISNA(VLOOKUP(AE230,Paramètres!$B$3:$C$56,2,FALSE)),0,VLOOKUP(AE230,Paramètres!$B$3:$C$56,2,FALSE)*Paramètres!$N$16),IF(OR(AE230="",OR($D230="",$D230="NL",$D230="HORS LIGUE")),0,VLOOKUP(IF(OR(AE230="",OR($D230="",$D230="NL",$D230="HORS LIGUE")),"",COUNTIFS($D$5:$D$71,"&lt;&gt;"&amp;"",$D$5:$D$71,"&lt;&gt;"&amp;"NL",$D$5:$D$71,"&lt;&gt;"&amp;"HORS LIGUE",AE$5:AE$71,"&lt;"&amp;AE230)+1),Paramètres!$B$3:$C$56,2,FALSE)*Paramètres!$N$16))</f>
        <v>0</v>
      </c>
      <c r="AG230" s="46"/>
      <c r="AH230" s="2">
        <f>IF(AG$2="Bike &amp; Run",IF(ISNA(VLOOKUP(AG230,Paramètres!$B$3:$C$56,2,FALSE)),0,VLOOKUP(AG230,Paramètres!$B$3:$C$56,2,FALSE)*Paramètres!$N$17),IF(OR(AG230="",OR($D230="",$D230="NL",$D230="HORS LIGUE")),0,VLOOKUP(IF(OR(AG230="",OR($D230="",$D230="NL",$D230="HORS LIGUE")),"",COUNTIFS($D$5:$D$71,"&lt;&gt;"&amp;"",$D$5:$D$71,"&lt;&gt;"&amp;"NL",$D$5:$D$71,"&lt;&gt;"&amp;"HORS LIGUE",AG$5:AG$71,"&lt;"&amp;AG230)+1),Paramètres!$B$3:$C$56,2,FALSE)*Paramètres!$N$17))</f>
        <v>0</v>
      </c>
      <c r="AI230" s="40">
        <f t="shared" si="115"/>
        <v>0</v>
      </c>
      <c r="AJ230" s="3" t="str">
        <f t="shared" si="116"/>
        <v/>
      </c>
      <c r="AK230" s="5">
        <f t="shared" si="117"/>
        <v>0</v>
      </c>
      <c r="AL230" s="41">
        <f t="shared" si="119"/>
        <v>0</v>
      </c>
      <c r="AM230" s="33" t="str">
        <f t="shared" si="118"/>
        <v/>
      </c>
    </row>
    <row r="231" spans="1:39" ht="16.5">
      <c r="A231" s="14"/>
      <c r="B231" s="32" t="str">
        <f>IF(ISNA(VLOOKUP(A231,'Licenciés Jeunes 2023'!A:C,3,0)),"",VLOOKUP(A231,'Licenciés Jeunes 2023'!A:C,3,0))</f>
        <v/>
      </c>
      <c r="C231" s="32" t="str">
        <f>IF(ISNA(VLOOKUP(A231,'Licenciés Jeunes 2023'!A:C,2,0)),"",VLOOKUP(A231,'Licenciés Jeunes 2023'!A:C,2,0))</f>
        <v/>
      </c>
      <c r="D231" s="32" t="str">
        <f>IF(ISNA(VLOOKUP(A231,'Licenciés Jeunes 2023'!A:F,6,0)),"",VLOOKUP(A231,'Licenciés Jeunes 2023'!A:F,6,0))</f>
        <v/>
      </c>
      <c r="E231" s="6"/>
      <c r="F231" s="2">
        <f>IF(E$2="Bike &amp; Run",IF(ISNA(VLOOKUP(E231,Paramètres!$B$3:$C$56,2,FALSE)),0,VLOOKUP(E231,Paramètres!$B$3:$C$56,2,FALSE)*Paramètres!$N$3),IF(OR(E231="",OR($D231="",$D231="NL",$D231="HORS LIGUE")),0,VLOOKUP(IF(OR(E231="",OR($D231="",$D231="NL",$D231="HORS LIGUE")),"",COUNTIFS($D$5:$D$71,"&lt;&gt;"&amp;"",$D$5:$D$71,"&lt;&gt;"&amp;"NL",$D$5:$D$71,"&lt;&gt;"&amp;"HORS LIGUE",E$5:E$71,"&lt;"&amp;E231)+1),Paramètres!$B$3:$C$56,2,FALSE)*Paramètres!$N$3))</f>
        <v>0</v>
      </c>
      <c r="G231" s="4"/>
      <c r="H231" s="2">
        <f>IF(G$2="Bike &amp; Run",IF(ISNA(VLOOKUP(G231,Paramètres!$B$3:$C$56,2,FALSE)),0,VLOOKUP(G231,Paramètres!$B$3:$C$56,2,FALSE)*Paramètres!$N$4),IF(OR(G231="",OR($D231="",$D231="NL",$D231="HORS LIGUE")),0,VLOOKUP(IF(OR(G231="",OR($D231="",$D231="NL",$D231="HORS LIGUE")),"",COUNTIFS($D$5:$D$71,"&lt;&gt;"&amp;"",$D$5:$D$71,"&lt;&gt;"&amp;"NL",$D$5:$D$71,"&lt;&gt;"&amp;"HORS LIGUE",G$5:G$71,"&lt;"&amp;G231)+1),Paramètres!$B$3:$C$56,2,FALSE)*Paramètres!$N$4))</f>
        <v>0</v>
      </c>
      <c r="I231" s="36"/>
      <c r="J231" s="2">
        <f>IF(I$2="Bike &amp; Run",IF(ISNA(VLOOKUP(I231,Paramètres!$B$3:$C$56,2,FALSE)),0,VLOOKUP(I231,Paramètres!$B$3:$C$56,2,FALSE)*Paramètres!$N$5),IF(OR(I231="",OR($D231="",$D231="NL",$D231="HORS LIGUE")),0,VLOOKUP(IF(OR(I231="",OR($D231="",$D231="NL",$D231="HORS LIGUE")),"",COUNTIFS($D$5:$D$71,"&lt;&gt;"&amp;"",$D$5:$D$71,"&lt;&gt;"&amp;"NL",$D$5:$D$71,"&lt;&gt;"&amp;"HORS LIGUE",I$5:I$71,"&lt;"&amp;I231)+1),Paramètres!$B$3:$C$56,2,FALSE)*Paramètres!$N$5))</f>
        <v>0</v>
      </c>
      <c r="K231" s="4"/>
      <c r="L231" s="2">
        <f>IF(K$2="Bike &amp; Run",IF(ISNA(VLOOKUP(K231,Paramètres!$B$3:$C$56,2,FALSE)),0,VLOOKUP(K231,Paramètres!$B$3:$C$56,2,FALSE)*Paramètres!$N$6),IF(OR(K231="",OR($D231="",$D231="NL",$D231="HORS LIGUE")),0,VLOOKUP(IF(OR(K231="",OR($D231="",$D231="NL",$D231="HORS LIGUE")),"",COUNTIFS($D$5:$D$71,"&lt;&gt;"&amp;"",$D$5:$D$71,"&lt;&gt;"&amp;"NL",$D$5:$D$71,"&lt;&gt;"&amp;"HORS LIGUE",K$5:K$71,"&lt;"&amp;K231)+1),Paramètres!$B$3:$C$56,2,FALSE)*Paramètres!$N$6))</f>
        <v>0</v>
      </c>
      <c r="M231" s="89"/>
      <c r="N231" s="88">
        <f>IF(M$2="Bike &amp; Run",IF(ISNA(VLOOKUP(M231,Paramètres!$B$3:$C$56,2,FALSE)),0,VLOOKUP(M231,Paramètres!$B$3:$C$56,2,FALSE)*Paramètres!$N$7),IF(OR(M231="",OR($D231="",$D231="NL",$D231="HORS LIGUE")),0,VLOOKUP(IF(OR(M231="",OR($D231="",$D231="NL",$D231="HORS LIGUE")),"",COUNTIFS($D$5:$D$71,"&lt;&gt;"&amp;"",$D$5:$D$71,"&lt;&gt;"&amp;"NL",$D$5:$D$71,"&lt;&gt;"&amp;"HORS LIGUE",M$5:M$71,"&lt;"&amp;M231)+1),Paramètres!$B$3:$C$56,2,FALSE)*Paramètres!$N$7))</f>
        <v>0</v>
      </c>
      <c r="O231" s="46"/>
      <c r="P231" s="2">
        <f>IF(O$2="Bike &amp; Run",IF(ISNA(VLOOKUP(O231,Paramètres!$B$3:$C$56,2,FALSE)),0,VLOOKUP(O231,Paramètres!$B$3:$C$56,2,FALSE)*Paramètres!$N$8),IF(OR(O231="",OR($D231="",$D231="NL",$D231="HORS LIGUE")),0,VLOOKUP(IF(OR(O231="",OR($D231="",$D231="NL",$D231="HORS LIGUE")),"",COUNTIFS($D$5:$D$71,"&lt;&gt;"&amp;"",$D$5:$D$71,"&lt;&gt;"&amp;"NL",$D$5:$D$71,"&lt;&gt;"&amp;"HORS LIGUE",O$5:O$71,"&lt;"&amp;O231)+1),Paramètres!$B$3:$C$56,2,FALSE)*Paramètres!$N$8))</f>
        <v>0</v>
      </c>
      <c r="Q231" s="46"/>
      <c r="R231" s="2">
        <f>IF(Q$2="Bike &amp; Run",IF(ISNA(VLOOKUP(Q231,Paramètres!$B$3:$C$56,2,FALSE)),0,VLOOKUP(Q231,Paramètres!$B$3:$C$56,2,FALSE)*Paramètres!$N$9),IF(OR(Q231="",OR($D231="",$D231="NL",$D231="HORS LIGUE")),0,VLOOKUP(IF(OR(Q231="",OR($D231="",$D231="NL",$D231="HORS LIGUE")),"",COUNTIFS($D$5:$D$71,"&lt;&gt;"&amp;"",$D$5:$D$71,"&lt;&gt;"&amp;"NL",$D$5:$D$71,"&lt;&gt;"&amp;"HORS LIGUE",Q$5:Q$71,"&lt;"&amp;Q231)+1),Paramètres!$B$3:$C$56,2,FALSE)*Paramètres!$N$9))</f>
        <v>0</v>
      </c>
      <c r="S231" s="46"/>
      <c r="T231" s="2">
        <f>IF(S$2="Bike &amp; Run",IF(ISNA(VLOOKUP(S231,Paramètres!$B$3:$C$56,2,FALSE)),0,VLOOKUP(S231,Paramètres!$B$3:$C$56,2,FALSE)*Paramètres!$N$10),IF(OR(S231="",OR($D231="",$D231="NL",$D231="HORS LIGUE")),0,VLOOKUP(IF(OR(S231="",OR($D231="",$D231="NL",$D231="HORS LIGUE")),"",COUNTIFS($D$5:$D$71,"&lt;&gt;"&amp;"",$D$5:$D$71,"&lt;&gt;"&amp;"NL",$D$5:$D$71,"&lt;&gt;"&amp;"HORS LIGUE",S$5:S$71,"&lt;"&amp;S231)+1),Paramètres!$B$3:$C$56,2,FALSE)*Paramètres!$N$10))</f>
        <v>0</v>
      </c>
      <c r="U231" s="46"/>
      <c r="V231" s="2">
        <f>IF(U$2="Bike &amp; Run",IF(ISNA(VLOOKUP(U231,Paramètres!$B$3:$C$56,2,FALSE)),0,VLOOKUP(U231,Paramètres!$B$3:$C$56,2,FALSE)*Paramètres!$N$11),IF(OR(U231="",OR($D231="",$D231="NL",$D231="HORS LIGUE")),0,VLOOKUP(IF(OR(U231="",OR($D231="",$D231="NL",$D231="HORS LIGUE")),"",COUNTIFS($D$5:$D$71,"&lt;&gt;"&amp;"",$D$5:$D$71,"&lt;&gt;"&amp;"NL",$D$5:$D$71,"&lt;&gt;"&amp;"HORS LIGUE",U$5:U$71,"&lt;"&amp;U231)+1),Paramètres!$B$3:$C$56,2,FALSE)*Paramètres!$N$11))</f>
        <v>0</v>
      </c>
      <c r="W231" s="46"/>
      <c r="X231" s="2">
        <f>IF(W$2="Bike &amp; Run",IF(ISNA(VLOOKUP(W231,Paramètres!$B$3:$C$56,2,FALSE)),0,VLOOKUP(W231,Paramètres!$B$3:$C$56,2,FALSE)*Paramètres!$N$12),IF(OR(W231="",OR($D231="",$D231="NL",$D231="HORS LIGUE")),0,VLOOKUP(IF(OR(W231="",OR($D231="",$D231="NL",$D231="HORS LIGUE")),"",COUNTIFS($D$5:$D$71,"&lt;&gt;"&amp;"",$D$5:$D$71,"&lt;&gt;"&amp;"NL",$D$5:$D$71,"&lt;&gt;"&amp;"HORS LIGUE",W$5:W$71,"&lt;"&amp;W231)+1),Paramètres!$B$3:$C$56,2,FALSE)*Paramètres!$N$12))</f>
        <v>0</v>
      </c>
      <c r="Y231" s="46"/>
      <c r="Z231" s="2">
        <f>IF(Y$2="Bike &amp; Run",IF(ISNA(VLOOKUP(Y231,Paramètres!$B$3:$C$56,2,FALSE)),0,VLOOKUP(Y231,Paramètres!$B$3:$C$56,2,FALSE)*Paramètres!$N$13),IF(OR(Y231="",OR($D231="",$D231="NL",$D231="HORS LIGUE")),0,VLOOKUP(IF(OR(Y231="",OR($D231="",$D231="NL",$D231="HORS LIGUE")),"",COUNTIFS($D$5:$D$71,"&lt;&gt;"&amp;"",$D$5:$D$71,"&lt;&gt;"&amp;"NL",$D$5:$D$71,"&lt;&gt;"&amp;"HORS LIGUE",Y$5:Y$71,"&lt;"&amp;Y231)+1),Paramètres!$B$3:$C$56,2,FALSE)*Paramètres!$N$13))</f>
        <v>0</v>
      </c>
      <c r="AA231" s="46"/>
      <c r="AB231" s="2">
        <f>IF(AA$2="Bike &amp; Run",IF(ISNA(VLOOKUP(AA231,Paramètres!$B$3:$C$56,2,FALSE)),0,VLOOKUP(AA231,Paramètres!$B$3:$C$56,2,FALSE)*Paramètres!$N$14),IF(OR(AA231="",OR($D231="",$D231="NL",$D231="HORS LIGUE")),0,VLOOKUP(IF(OR(AA231="",OR($D231="",$D231="NL",$D231="HORS LIGUE")),"",COUNTIFS($D$5:$D$71,"&lt;&gt;"&amp;"",$D$5:$D$71,"&lt;&gt;"&amp;"NL",$D$5:$D$71,"&lt;&gt;"&amp;"HORS LIGUE",AA$5:AA$71,"&lt;"&amp;AA231)+1),Paramètres!$B$3:$C$56,2,FALSE)*Paramètres!$N$14))</f>
        <v>0</v>
      </c>
      <c r="AC231" s="46"/>
      <c r="AD231" s="2">
        <f>IF(AC$2="Bike &amp; Run",IF(ISNA(VLOOKUP(AC231,Paramètres!$B$3:$C$56,2,FALSE)),0,VLOOKUP(AC231,Paramètres!$B$3:$C$56,2,FALSE)*Paramètres!$N$15),IF(OR(AC231="",OR($D231="",$D231="NL",$D231="HORS LIGUE")),0,VLOOKUP(IF(OR(AC231="",OR($D231="",$D231="NL",$D231="HORS LIGUE")),"",COUNTIFS($D$5:$D$71,"&lt;&gt;"&amp;"",$D$5:$D$71,"&lt;&gt;"&amp;"NL",$D$5:$D$71,"&lt;&gt;"&amp;"HORS LIGUE",AC$5:AC$71,"&lt;"&amp;AC231)+1),Paramètres!$B$3:$C$56,2,FALSE)*Paramètres!$N$15))</f>
        <v>0</v>
      </c>
      <c r="AE231" s="110"/>
      <c r="AF231" s="110">
        <f>IF(AE$2="Bike &amp; Run",IF(ISNA(VLOOKUP(AE231,Paramètres!$B$3:$C$56,2,FALSE)),0,VLOOKUP(AE231,Paramètres!$B$3:$C$56,2,FALSE)*Paramètres!$N$16),IF(OR(AE231="",OR($D231="",$D231="NL",$D231="HORS LIGUE")),0,VLOOKUP(IF(OR(AE231="",OR($D231="",$D231="NL",$D231="HORS LIGUE")),"",COUNTIFS($D$5:$D$71,"&lt;&gt;"&amp;"",$D$5:$D$71,"&lt;&gt;"&amp;"NL",$D$5:$D$71,"&lt;&gt;"&amp;"HORS LIGUE",AE$5:AE$71,"&lt;"&amp;AE231)+1),Paramètres!$B$3:$C$56,2,FALSE)*Paramètres!$N$16))</f>
        <v>0</v>
      </c>
      <c r="AG231" s="46"/>
      <c r="AH231" s="2">
        <f>IF(AG$2="Bike &amp; Run",IF(ISNA(VLOOKUP(AG231,Paramètres!$B$3:$C$56,2,FALSE)),0,VLOOKUP(AG231,Paramètres!$B$3:$C$56,2,FALSE)*Paramètres!$N$17),IF(OR(AG231="",OR($D231="",$D231="NL",$D231="HORS LIGUE")),0,VLOOKUP(IF(OR(AG231="",OR($D231="",$D231="NL",$D231="HORS LIGUE")),"",COUNTIFS($D$5:$D$71,"&lt;&gt;"&amp;"",$D$5:$D$71,"&lt;&gt;"&amp;"NL",$D$5:$D$71,"&lt;&gt;"&amp;"HORS LIGUE",AG$5:AG$71,"&lt;"&amp;AG231)+1),Paramètres!$B$3:$C$56,2,FALSE)*Paramètres!$N$17))</f>
        <v>0</v>
      </c>
      <c r="AI231" s="40">
        <f t="shared" si="115"/>
        <v>0</v>
      </c>
      <c r="AJ231" s="3" t="str">
        <f t="shared" si="116"/>
        <v/>
      </c>
      <c r="AK231" s="5">
        <f t="shared" si="117"/>
        <v>0</v>
      </c>
      <c r="AL231" s="41">
        <f t="shared" si="119"/>
        <v>0</v>
      </c>
      <c r="AM231" s="33" t="str">
        <f t="shared" si="118"/>
        <v/>
      </c>
    </row>
    <row r="232" spans="1:39" ht="16.5">
      <c r="A232" s="14"/>
      <c r="B232" s="32" t="str">
        <f>IF(ISNA(VLOOKUP(A232,'Licenciés Jeunes 2023'!A:C,3,0)),"",VLOOKUP(A232,'Licenciés Jeunes 2023'!A:C,3,0))</f>
        <v/>
      </c>
      <c r="C232" s="32" t="str">
        <f>IF(ISNA(VLOOKUP(A232,'Licenciés Jeunes 2023'!A:C,2,0)),"",VLOOKUP(A232,'Licenciés Jeunes 2023'!A:C,2,0))</f>
        <v/>
      </c>
      <c r="D232" s="32" t="str">
        <f>IF(ISNA(VLOOKUP(A232,'Licenciés Jeunes 2023'!A:F,6,0)),"",VLOOKUP(A232,'Licenciés Jeunes 2023'!A:F,6,0))</f>
        <v/>
      </c>
      <c r="E232" s="6"/>
      <c r="F232" s="2">
        <f>IF(E$2="Bike &amp; Run",IF(ISNA(VLOOKUP(E232,Paramètres!$B$3:$C$56,2,FALSE)),0,VLOOKUP(E232,Paramètres!$B$3:$C$56,2,FALSE)*Paramètres!$N$3),IF(OR(E232="",OR($D232="",$D232="NL",$D232="HORS LIGUE")),0,VLOOKUP(IF(OR(E232="",OR($D232="",$D232="NL",$D232="HORS LIGUE")),"",COUNTIFS($D$5:$D$71,"&lt;&gt;"&amp;"",$D$5:$D$71,"&lt;&gt;"&amp;"NL",$D$5:$D$71,"&lt;&gt;"&amp;"HORS LIGUE",E$5:E$71,"&lt;"&amp;E232)+1),Paramètres!$B$3:$C$56,2,FALSE)*Paramètres!$N$3))</f>
        <v>0</v>
      </c>
      <c r="G232" s="4"/>
      <c r="H232" s="2">
        <f>IF(G$2="Bike &amp; Run",IF(ISNA(VLOOKUP(G232,Paramètres!$B$3:$C$56,2,FALSE)),0,VLOOKUP(G232,Paramètres!$B$3:$C$56,2,FALSE)*Paramètres!$N$4),IF(OR(G232="",OR($D232="",$D232="NL",$D232="HORS LIGUE")),0,VLOOKUP(IF(OR(G232="",OR($D232="",$D232="NL",$D232="HORS LIGUE")),"",COUNTIFS($D$5:$D$71,"&lt;&gt;"&amp;"",$D$5:$D$71,"&lt;&gt;"&amp;"NL",$D$5:$D$71,"&lt;&gt;"&amp;"HORS LIGUE",G$5:G$71,"&lt;"&amp;G232)+1),Paramètres!$B$3:$C$56,2,FALSE)*Paramètres!$N$4))</f>
        <v>0</v>
      </c>
      <c r="I232" s="36"/>
      <c r="J232" s="2">
        <f>IF(I$2="Bike &amp; Run",IF(ISNA(VLOOKUP(I232,Paramètres!$B$3:$C$56,2,FALSE)),0,VLOOKUP(I232,Paramètres!$B$3:$C$56,2,FALSE)*Paramètres!$N$5),IF(OR(I232="",OR($D232="",$D232="NL",$D232="HORS LIGUE")),0,VLOOKUP(IF(OR(I232="",OR($D232="",$D232="NL",$D232="HORS LIGUE")),"",COUNTIFS($D$5:$D$71,"&lt;&gt;"&amp;"",$D$5:$D$71,"&lt;&gt;"&amp;"NL",$D$5:$D$71,"&lt;&gt;"&amp;"HORS LIGUE",I$5:I$71,"&lt;"&amp;I232)+1),Paramètres!$B$3:$C$56,2,FALSE)*Paramètres!$N$5))</f>
        <v>0</v>
      </c>
      <c r="K232" s="4"/>
      <c r="L232" s="2">
        <f>IF(K$2="Bike &amp; Run",IF(ISNA(VLOOKUP(K232,Paramètres!$B$3:$C$56,2,FALSE)),0,VLOOKUP(K232,Paramètres!$B$3:$C$56,2,FALSE)*Paramètres!$N$6),IF(OR(K232="",OR($D232="",$D232="NL",$D232="HORS LIGUE")),0,VLOOKUP(IF(OR(K232="",OR($D232="",$D232="NL",$D232="HORS LIGUE")),"",COUNTIFS($D$5:$D$71,"&lt;&gt;"&amp;"",$D$5:$D$71,"&lt;&gt;"&amp;"NL",$D$5:$D$71,"&lt;&gt;"&amp;"HORS LIGUE",K$5:K$71,"&lt;"&amp;K232)+1),Paramètres!$B$3:$C$56,2,FALSE)*Paramètres!$N$6))</f>
        <v>0</v>
      </c>
      <c r="M232" s="89"/>
      <c r="N232" s="88">
        <f>IF(M$2="Bike &amp; Run",IF(ISNA(VLOOKUP(M232,Paramètres!$B$3:$C$56,2,FALSE)),0,VLOOKUP(M232,Paramètres!$B$3:$C$56,2,FALSE)*Paramètres!$N$7),IF(OR(M232="",OR($D232="",$D232="NL",$D232="HORS LIGUE")),0,VLOOKUP(IF(OR(M232="",OR($D232="",$D232="NL",$D232="HORS LIGUE")),"",COUNTIFS($D$5:$D$71,"&lt;&gt;"&amp;"",$D$5:$D$71,"&lt;&gt;"&amp;"NL",$D$5:$D$71,"&lt;&gt;"&amp;"HORS LIGUE",M$5:M$71,"&lt;"&amp;M232)+1),Paramètres!$B$3:$C$56,2,FALSE)*Paramètres!$N$7))</f>
        <v>0</v>
      </c>
      <c r="O232" s="46"/>
      <c r="P232" s="2">
        <f>IF(O$2="Bike &amp; Run",IF(ISNA(VLOOKUP(O232,Paramètres!$B$3:$C$56,2,FALSE)),0,VLOOKUP(O232,Paramètres!$B$3:$C$56,2,FALSE)*Paramètres!$N$8),IF(OR(O232="",OR($D232="",$D232="NL",$D232="HORS LIGUE")),0,VLOOKUP(IF(OR(O232="",OR($D232="",$D232="NL",$D232="HORS LIGUE")),"",COUNTIFS($D$5:$D$71,"&lt;&gt;"&amp;"",$D$5:$D$71,"&lt;&gt;"&amp;"NL",$D$5:$D$71,"&lt;&gt;"&amp;"HORS LIGUE",O$5:O$71,"&lt;"&amp;O232)+1),Paramètres!$B$3:$C$56,2,FALSE)*Paramètres!$N$8))</f>
        <v>0</v>
      </c>
      <c r="Q232" s="46"/>
      <c r="R232" s="2">
        <f>IF(Q$2="Bike &amp; Run",IF(ISNA(VLOOKUP(Q232,Paramètres!$B$3:$C$56,2,FALSE)),0,VLOOKUP(Q232,Paramètres!$B$3:$C$56,2,FALSE)*Paramètres!$N$9),IF(OR(Q232="",OR($D232="",$D232="NL",$D232="HORS LIGUE")),0,VLOOKUP(IF(OR(Q232="",OR($D232="",$D232="NL",$D232="HORS LIGUE")),"",COUNTIFS($D$5:$D$71,"&lt;&gt;"&amp;"",$D$5:$D$71,"&lt;&gt;"&amp;"NL",$D$5:$D$71,"&lt;&gt;"&amp;"HORS LIGUE",Q$5:Q$71,"&lt;"&amp;Q232)+1),Paramètres!$B$3:$C$56,2,FALSE)*Paramètres!$N$9))</f>
        <v>0</v>
      </c>
      <c r="S232" s="46"/>
      <c r="T232" s="2">
        <f>IF(S$2="Bike &amp; Run",IF(ISNA(VLOOKUP(S232,Paramètres!$B$3:$C$56,2,FALSE)),0,VLOOKUP(S232,Paramètres!$B$3:$C$56,2,FALSE)*Paramètres!$N$10),IF(OR(S232="",OR($D232="",$D232="NL",$D232="HORS LIGUE")),0,VLOOKUP(IF(OR(S232="",OR($D232="",$D232="NL",$D232="HORS LIGUE")),"",COUNTIFS($D$5:$D$71,"&lt;&gt;"&amp;"",$D$5:$D$71,"&lt;&gt;"&amp;"NL",$D$5:$D$71,"&lt;&gt;"&amp;"HORS LIGUE",S$5:S$71,"&lt;"&amp;S232)+1),Paramètres!$B$3:$C$56,2,FALSE)*Paramètres!$N$10))</f>
        <v>0</v>
      </c>
      <c r="U232" s="46"/>
      <c r="V232" s="2">
        <f>IF(U$2="Bike &amp; Run",IF(ISNA(VLOOKUP(U232,Paramètres!$B$3:$C$56,2,FALSE)),0,VLOOKUP(U232,Paramètres!$B$3:$C$56,2,FALSE)*Paramètres!$N$11),IF(OR(U232="",OR($D232="",$D232="NL",$D232="HORS LIGUE")),0,VLOOKUP(IF(OR(U232="",OR($D232="",$D232="NL",$D232="HORS LIGUE")),"",COUNTIFS($D$5:$D$71,"&lt;&gt;"&amp;"",$D$5:$D$71,"&lt;&gt;"&amp;"NL",$D$5:$D$71,"&lt;&gt;"&amp;"HORS LIGUE",U$5:U$71,"&lt;"&amp;U232)+1),Paramètres!$B$3:$C$56,2,FALSE)*Paramètres!$N$11))</f>
        <v>0</v>
      </c>
      <c r="W232" s="46"/>
      <c r="X232" s="2">
        <f>IF(W$2="Bike &amp; Run",IF(ISNA(VLOOKUP(W232,Paramètres!$B$3:$C$56,2,FALSE)),0,VLOOKUP(W232,Paramètres!$B$3:$C$56,2,FALSE)*Paramètres!$N$12),IF(OR(W232="",OR($D232="",$D232="NL",$D232="HORS LIGUE")),0,VLOOKUP(IF(OR(W232="",OR($D232="",$D232="NL",$D232="HORS LIGUE")),"",COUNTIFS($D$5:$D$71,"&lt;&gt;"&amp;"",$D$5:$D$71,"&lt;&gt;"&amp;"NL",$D$5:$D$71,"&lt;&gt;"&amp;"HORS LIGUE",W$5:W$71,"&lt;"&amp;W232)+1),Paramètres!$B$3:$C$56,2,FALSE)*Paramètres!$N$12))</f>
        <v>0</v>
      </c>
      <c r="Y232" s="46"/>
      <c r="Z232" s="2">
        <f>IF(Y$2="Bike &amp; Run",IF(ISNA(VLOOKUP(Y232,Paramètres!$B$3:$C$56,2,FALSE)),0,VLOOKUP(Y232,Paramètres!$B$3:$C$56,2,FALSE)*Paramètres!$N$13),IF(OR(Y232="",OR($D232="",$D232="NL",$D232="HORS LIGUE")),0,VLOOKUP(IF(OR(Y232="",OR($D232="",$D232="NL",$D232="HORS LIGUE")),"",COUNTIFS($D$5:$D$71,"&lt;&gt;"&amp;"",$D$5:$D$71,"&lt;&gt;"&amp;"NL",$D$5:$D$71,"&lt;&gt;"&amp;"HORS LIGUE",Y$5:Y$71,"&lt;"&amp;Y232)+1),Paramètres!$B$3:$C$56,2,FALSE)*Paramètres!$N$13))</f>
        <v>0</v>
      </c>
      <c r="AA232" s="46"/>
      <c r="AB232" s="2">
        <f>IF(AA$2="Bike &amp; Run",IF(ISNA(VLOOKUP(AA232,Paramètres!$B$3:$C$56,2,FALSE)),0,VLOOKUP(AA232,Paramètres!$B$3:$C$56,2,FALSE)*Paramètres!$N$14),IF(OR(AA232="",OR($D232="",$D232="NL",$D232="HORS LIGUE")),0,VLOOKUP(IF(OR(AA232="",OR($D232="",$D232="NL",$D232="HORS LIGUE")),"",COUNTIFS($D$5:$D$71,"&lt;&gt;"&amp;"",$D$5:$D$71,"&lt;&gt;"&amp;"NL",$D$5:$D$71,"&lt;&gt;"&amp;"HORS LIGUE",AA$5:AA$71,"&lt;"&amp;AA232)+1),Paramètres!$B$3:$C$56,2,FALSE)*Paramètres!$N$14))</f>
        <v>0</v>
      </c>
      <c r="AC232" s="46"/>
      <c r="AD232" s="2">
        <f>IF(AC$2="Bike &amp; Run",IF(ISNA(VLOOKUP(AC232,Paramètres!$B$3:$C$56,2,FALSE)),0,VLOOKUP(AC232,Paramètres!$B$3:$C$56,2,FALSE)*Paramètres!$N$15),IF(OR(AC232="",OR($D232="",$D232="NL",$D232="HORS LIGUE")),0,VLOOKUP(IF(OR(AC232="",OR($D232="",$D232="NL",$D232="HORS LIGUE")),"",COUNTIFS($D$5:$D$71,"&lt;&gt;"&amp;"",$D$5:$D$71,"&lt;&gt;"&amp;"NL",$D$5:$D$71,"&lt;&gt;"&amp;"HORS LIGUE",AC$5:AC$71,"&lt;"&amp;AC232)+1),Paramètres!$B$3:$C$56,2,FALSE)*Paramètres!$N$15))</f>
        <v>0</v>
      </c>
      <c r="AE232" s="110"/>
      <c r="AF232" s="110">
        <f>IF(AE$2="Bike &amp; Run",IF(ISNA(VLOOKUP(AE232,Paramètres!$B$3:$C$56,2,FALSE)),0,VLOOKUP(AE232,Paramètres!$B$3:$C$56,2,FALSE)*Paramètres!$N$16),IF(OR(AE232="",OR($D232="",$D232="NL",$D232="HORS LIGUE")),0,VLOOKUP(IF(OR(AE232="",OR($D232="",$D232="NL",$D232="HORS LIGUE")),"",COUNTIFS($D$5:$D$71,"&lt;&gt;"&amp;"",$D$5:$D$71,"&lt;&gt;"&amp;"NL",$D$5:$D$71,"&lt;&gt;"&amp;"HORS LIGUE",AE$5:AE$71,"&lt;"&amp;AE232)+1),Paramètres!$B$3:$C$56,2,FALSE)*Paramètres!$N$16))</f>
        <v>0</v>
      </c>
      <c r="AG232" s="46"/>
      <c r="AH232" s="2">
        <f>IF(AG$2="Bike &amp; Run",IF(ISNA(VLOOKUP(AG232,Paramètres!$B$3:$C$56,2,FALSE)),0,VLOOKUP(AG232,Paramètres!$B$3:$C$56,2,FALSE)*Paramètres!$N$17),IF(OR(AG232="",OR($D232="",$D232="NL",$D232="HORS LIGUE")),0,VLOOKUP(IF(OR(AG232="",OR($D232="",$D232="NL",$D232="HORS LIGUE")),"",COUNTIFS($D$5:$D$71,"&lt;&gt;"&amp;"",$D$5:$D$71,"&lt;&gt;"&amp;"NL",$D$5:$D$71,"&lt;&gt;"&amp;"HORS LIGUE",AG$5:AG$71,"&lt;"&amp;AG232)+1),Paramètres!$B$3:$C$56,2,FALSE)*Paramètres!$N$17))</f>
        <v>0</v>
      </c>
      <c r="AI232" s="40">
        <f t="shared" si="115"/>
        <v>0</v>
      </c>
      <c r="AJ232" s="3" t="str">
        <f t="shared" si="116"/>
        <v/>
      </c>
      <c r="AK232" s="5">
        <f t="shared" si="117"/>
        <v>0</v>
      </c>
      <c r="AL232" s="41">
        <f t="shared" si="119"/>
        <v>0</v>
      </c>
      <c r="AM232" s="33" t="str">
        <f t="shared" si="118"/>
        <v/>
      </c>
    </row>
    <row r="233" spans="1:39" ht="16.5">
      <c r="A233" s="14"/>
      <c r="B233" s="32" t="str">
        <f>IF(ISNA(VLOOKUP(A233,'Licenciés Jeunes 2023'!A:C,3,0)),"",VLOOKUP(A233,'Licenciés Jeunes 2023'!A:C,3,0))</f>
        <v/>
      </c>
      <c r="C233" s="32" t="str">
        <f>IF(ISNA(VLOOKUP(A233,'Licenciés Jeunes 2023'!A:C,2,0)),"",VLOOKUP(A233,'Licenciés Jeunes 2023'!A:C,2,0))</f>
        <v/>
      </c>
      <c r="D233" s="32" t="str">
        <f>IF(ISNA(VLOOKUP(A233,'Licenciés Jeunes 2023'!A:F,6,0)),"",VLOOKUP(A233,'Licenciés Jeunes 2023'!A:F,6,0))</f>
        <v/>
      </c>
      <c r="E233" s="6"/>
      <c r="F233" s="2">
        <f>IF(E$2="Bike &amp; Run",IF(ISNA(VLOOKUP(E233,Paramètres!$B$3:$C$56,2,FALSE)),0,VLOOKUP(E233,Paramètres!$B$3:$C$56,2,FALSE)*Paramètres!$N$3),IF(OR(E233="",OR($D233="",$D233="NL",$D233="HORS LIGUE")),0,VLOOKUP(IF(OR(E233="",OR($D233="",$D233="NL",$D233="HORS LIGUE")),"",COUNTIFS($D$5:$D$71,"&lt;&gt;"&amp;"",$D$5:$D$71,"&lt;&gt;"&amp;"NL",$D$5:$D$71,"&lt;&gt;"&amp;"HORS LIGUE",E$5:E$71,"&lt;"&amp;E233)+1),Paramètres!$B$3:$C$56,2,FALSE)*Paramètres!$N$3))</f>
        <v>0</v>
      </c>
      <c r="G233" s="4"/>
      <c r="H233" s="2">
        <f>IF(G$2="Bike &amp; Run",IF(ISNA(VLOOKUP(G233,Paramètres!$B$3:$C$56,2,FALSE)),0,VLOOKUP(G233,Paramètres!$B$3:$C$56,2,FALSE)*Paramètres!$N$4),IF(OR(G233="",OR($D233="",$D233="NL",$D233="HORS LIGUE")),0,VLOOKUP(IF(OR(G233="",OR($D233="",$D233="NL",$D233="HORS LIGUE")),"",COUNTIFS($D$5:$D$71,"&lt;&gt;"&amp;"",$D$5:$D$71,"&lt;&gt;"&amp;"NL",$D$5:$D$71,"&lt;&gt;"&amp;"HORS LIGUE",G$5:G$71,"&lt;"&amp;G233)+1),Paramètres!$B$3:$C$56,2,FALSE)*Paramètres!$N$4))</f>
        <v>0</v>
      </c>
      <c r="I233" s="36"/>
      <c r="J233" s="2">
        <f>IF(I$2="Bike &amp; Run",IF(ISNA(VLOOKUP(I233,Paramètres!$B$3:$C$56,2,FALSE)),0,VLOOKUP(I233,Paramètres!$B$3:$C$56,2,FALSE)*Paramètres!$N$5),IF(OR(I233="",OR($D233="",$D233="NL",$D233="HORS LIGUE")),0,VLOOKUP(IF(OR(I233="",OR($D233="",$D233="NL",$D233="HORS LIGUE")),"",COUNTIFS($D$5:$D$71,"&lt;&gt;"&amp;"",$D$5:$D$71,"&lt;&gt;"&amp;"NL",$D$5:$D$71,"&lt;&gt;"&amp;"HORS LIGUE",I$5:I$71,"&lt;"&amp;I233)+1),Paramètres!$B$3:$C$56,2,FALSE)*Paramètres!$N$5))</f>
        <v>0</v>
      </c>
      <c r="K233" s="4"/>
      <c r="L233" s="2">
        <f>IF(K$2="Bike &amp; Run",IF(ISNA(VLOOKUP(K233,Paramètres!$B$3:$C$56,2,FALSE)),0,VLOOKUP(K233,Paramètres!$B$3:$C$56,2,FALSE)*Paramètres!$N$6),IF(OR(K233="",OR($D233="",$D233="NL",$D233="HORS LIGUE")),0,VLOOKUP(IF(OR(K233="",OR($D233="",$D233="NL",$D233="HORS LIGUE")),"",COUNTIFS($D$5:$D$71,"&lt;&gt;"&amp;"",$D$5:$D$71,"&lt;&gt;"&amp;"NL",$D$5:$D$71,"&lt;&gt;"&amp;"HORS LIGUE",K$5:K$71,"&lt;"&amp;K233)+1),Paramètres!$B$3:$C$56,2,FALSE)*Paramètres!$N$6))</f>
        <v>0</v>
      </c>
      <c r="M233" s="89"/>
      <c r="N233" s="88">
        <f>IF(M$2="Bike &amp; Run",IF(ISNA(VLOOKUP(M233,Paramètres!$B$3:$C$56,2,FALSE)),0,VLOOKUP(M233,Paramètres!$B$3:$C$56,2,FALSE)*Paramètres!$N$7),IF(OR(M233="",OR($D233="",$D233="NL",$D233="HORS LIGUE")),0,VLOOKUP(IF(OR(M233="",OR($D233="",$D233="NL",$D233="HORS LIGUE")),"",COUNTIFS($D$5:$D$71,"&lt;&gt;"&amp;"",$D$5:$D$71,"&lt;&gt;"&amp;"NL",$D$5:$D$71,"&lt;&gt;"&amp;"HORS LIGUE",M$5:M$71,"&lt;"&amp;M233)+1),Paramètres!$B$3:$C$56,2,FALSE)*Paramètres!$N$7))</f>
        <v>0</v>
      </c>
      <c r="O233" s="46"/>
      <c r="P233" s="2">
        <f>IF(O$2="Bike &amp; Run",IF(ISNA(VLOOKUP(O233,Paramètres!$B$3:$C$56,2,FALSE)),0,VLOOKUP(O233,Paramètres!$B$3:$C$56,2,FALSE)*Paramètres!$N$8),IF(OR(O233="",OR($D233="",$D233="NL",$D233="HORS LIGUE")),0,VLOOKUP(IF(OR(O233="",OR($D233="",$D233="NL",$D233="HORS LIGUE")),"",COUNTIFS($D$5:$D$71,"&lt;&gt;"&amp;"",$D$5:$D$71,"&lt;&gt;"&amp;"NL",$D$5:$D$71,"&lt;&gt;"&amp;"HORS LIGUE",O$5:O$71,"&lt;"&amp;O233)+1),Paramètres!$B$3:$C$56,2,FALSE)*Paramètres!$N$8))</f>
        <v>0</v>
      </c>
      <c r="Q233" s="46"/>
      <c r="R233" s="2">
        <f>IF(Q$2="Bike &amp; Run",IF(ISNA(VLOOKUP(Q233,Paramètres!$B$3:$C$56,2,FALSE)),0,VLOOKUP(Q233,Paramètres!$B$3:$C$56,2,FALSE)*Paramètres!$N$9),IF(OR(Q233="",OR($D233="",$D233="NL",$D233="HORS LIGUE")),0,VLOOKUP(IF(OR(Q233="",OR($D233="",$D233="NL",$D233="HORS LIGUE")),"",COUNTIFS($D$5:$D$71,"&lt;&gt;"&amp;"",$D$5:$D$71,"&lt;&gt;"&amp;"NL",$D$5:$D$71,"&lt;&gt;"&amp;"HORS LIGUE",Q$5:Q$71,"&lt;"&amp;Q233)+1),Paramètres!$B$3:$C$56,2,FALSE)*Paramètres!$N$9))</f>
        <v>0</v>
      </c>
      <c r="S233" s="46"/>
      <c r="T233" s="2">
        <f>IF(S$2="Bike &amp; Run",IF(ISNA(VLOOKUP(S233,Paramètres!$B$3:$C$56,2,FALSE)),0,VLOOKUP(S233,Paramètres!$B$3:$C$56,2,FALSE)*Paramètres!$N$10),IF(OR(S233="",OR($D233="",$D233="NL",$D233="HORS LIGUE")),0,VLOOKUP(IF(OR(S233="",OR($D233="",$D233="NL",$D233="HORS LIGUE")),"",COUNTIFS($D$5:$D$71,"&lt;&gt;"&amp;"",$D$5:$D$71,"&lt;&gt;"&amp;"NL",$D$5:$D$71,"&lt;&gt;"&amp;"HORS LIGUE",S$5:S$71,"&lt;"&amp;S233)+1),Paramètres!$B$3:$C$56,2,FALSE)*Paramètres!$N$10))</f>
        <v>0</v>
      </c>
      <c r="U233" s="46"/>
      <c r="V233" s="2">
        <f>IF(U$2="Bike &amp; Run",IF(ISNA(VLOOKUP(U233,Paramètres!$B$3:$C$56,2,FALSE)),0,VLOOKUP(U233,Paramètres!$B$3:$C$56,2,FALSE)*Paramètres!$N$11),IF(OR(U233="",OR($D233="",$D233="NL",$D233="HORS LIGUE")),0,VLOOKUP(IF(OR(U233="",OR($D233="",$D233="NL",$D233="HORS LIGUE")),"",COUNTIFS($D$5:$D$71,"&lt;&gt;"&amp;"",$D$5:$D$71,"&lt;&gt;"&amp;"NL",$D$5:$D$71,"&lt;&gt;"&amp;"HORS LIGUE",U$5:U$71,"&lt;"&amp;U233)+1),Paramètres!$B$3:$C$56,2,FALSE)*Paramètres!$N$11))</f>
        <v>0</v>
      </c>
      <c r="W233" s="46"/>
      <c r="X233" s="2">
        <f>IF(W$2="Bike &amp; Run",IF(ISNA(VLOOKUP(W233,Paramètres!$B$3:$C$56,2,FALSE)),0,VLOOKUP(W233,Paramètres!$B$3:$C$56,2,FALSE)*Paramètres!$N$12),IF(OR(W233="",OR($D233="",$D233="NL",$D233="HORS LIGUE")),0,VLOOKUP(IF(OR(W233="",OR($D233="",$D233="NL",$D233="HORS LIGUE")),"",COUNTIFS($D$5:$D$71,"&lt;&gt;"&amp;"",$D$5:$D$71,"&lt;&gt;"&amp;"NL",$D$5:$D$71,"&lt;&gt;"&amp;"HORS LIGUE",W$5:W$71,"&lt;"&amp;W233)+1),Paramètres!$B$3:$C$56,2,FALSE)*Paramètres!$N$12))</f>
        <v>0</v>
      </c>
      <c r="Y233" s="46"/>
      <c r="Z233" s="2">
        <f>IF(Y$2="Bike &amp; Run",IF(ISNA(VLOOKUP(Y233,Paramètres!$B$3:$C$56,2,FALSE)),0,VLOOKUP(Y233,Paramètres!$B$3:$C$56,2,FALSE)*Paramètres!$N$13),IF(OR(Y233="",OR($D233="",$D233="NL",$D233="HORS LIGUE")),0,VLOOKUP(IF(OR(Y233="",OR($D233="",$D233="NL",$D233="HORS LIGUE")),"",COUNTIFS($D$5:$D$71,"&lt;&gt;"&amp;"",$D$5:$D$71,"&lt;&gt;"&amp;"NL",$D$5:$D$71,"&lt;&gt;"&amp;"HORS LIGUE",Y$5:Y$71,"&lt;"&amp;Y233)+1),Paramètres!$B$3:$C$56,2,FALSE)*Paramètres!$N$13))</f>
        <v>0</v>
      </c>
      <c r="AA233" s="46"/>
      <c r="AB233" s="2">
        <f>IF(AA$2="Bike &amp; Run",IF(ISNA(VLOOKUP(AA233,Paramètres!$B$3:$C$56,2,FALSE)),0,VLOOKUP(AA233,Paramètres!$B$3:$C$56,2,FALSE)*Paramètres!$N$14),IF(OR(AA233="",OR($D233="",$D233="NL",$D233="HORS LIGUE")),0,VLOOKUP(IF(OR(AA233="",OR($D233="",$D233="NL",$D233="HORS LIGUE")),"",COUNTIFS($D$5:$D$71,"&lt;&gt;"&amp;"",$D$5:$D$71,"&lt;&gt;"&amp;"NL",$D$5:$D$71,"&lt;&gt;"&amp;"HORS LIGUE",AA$5:AA$71,"&lt;"&amp;AA233)+1),Paramètres!$B$3:$C$56,2,FALSE)*Paramètres!$N$14))</f>
        <v>0</v>
      </c>
      <c r="AC233" s="46"/>
      <c r="AD233" s="2">
        <f>IF(AC$2="Bike &amp; Run",IF(ISNA(VLOOKUP(AC233,Paramètres!$B$3:$C$56,2,FALSE)),0,VLOOKUP(AC233,Paramètres!$B$3:$C$56,2,FALSE)*Paramètres!$N$15),IF(OR(AC233="",OR($D233="",$D233="NL",$D233="HORS LIGUE")),0,VLOOKUP(IF(OR(AC233="",OR($D233="",$D233="NL",$D233="HORS LIGUE")),"",COUNTIFS($D$5:$D$71,"&lt;&gt;"&amp;"",$D$5:$D$71,"&lt;&gt;"&amp;"NL",$D$5:$D$71,"&lt;&gt;"&amp;"HORS LIGUE",AC$5:AC$71,"&lt;"&amp;AC233)+1),Paramètres!$B$3:$C$56,2,FALSE)*Paramètres!$N$15))</f>
        <v>0</v>
      </c>
      <c r="AE233" s="110"/>
      <c r="AF233" s="110">
        <f>IF(AE$2="Bike &amp; Run",IF(ISNA(VLOOKUP(AE233,Paramètres!$B$3:$C$56,2,FALSE)),0,VLOOKUP(AE233,Paramètres!$B$3:$C$56,2,FALSE)*Paramètres!$N$16),IF(OR(AE233="",OR($D233="",$D233="NL",$D233="HORS LIGUE")),0,VLOOKUP(IF(OR(AE233="",OR($D233="",$D233="NL",$D233="HORS LIGUE")),"",COUNTIFS($D$5:$D$71,"&lt;&gt;"&amp;"",$D$5:$D$71,"&lt;&gt;"&amp;"NL",$D$5:$D$71,"&lt;&gt;"&amp;"HORS LIGUE",AE$5:AE$71,"&lt;"&amp;AE233)+1),Paramètres!$B$3:$C$56,2,FALSE)*Paramètres!$N$16))</f>
        <v>0</v>
      </c>
      <c r="AG233" s="46"/>
      <c r="AH233" s="2">
        <f>IF(AG$2="Bike &amp; Run",IF(ISNA(VLOOKUP(AG233,Paramètres!$B$3:$C$56,2,FALSE)),0,VLOOKUP(AG233,Paramètres!$B$3:$C$56,2,FALSE)*Paramètres!$N$17),IF(OR(AG233="",OR($D233="",$D233="NL",$D233="HORS LIGUE")),0,VLOOKUP(IF(OR(AG233="",OR($D233="",$D233="NL",$D233="HORS LIGUE")),"",COUNTIFS($D$5:$D$71,"&lt;&gt;"&amp;"",$D$5:$D$71,"&lt;&gt;"&amp;"NL",$D$5:$D$71,"&lt;&gt;"&amp;"HORS LIGUE",AG$5:AG$71,"&lt;"&amp;AG233)+1),Paramètres!$B$3:$C$56,2,FALSE)*Paramètres!$N$17))</f>
        <v>0</v>
      </c>
      <c r="AI233" s="40">
        <f t="shared" si="115"/>
        <v>0</v>
      </c>
      <c r="AJ233" s="3" t="str">
        <f t="shared" si="116"/>
        <v/>
      </c>
      <c r="AK233" s="5">
        <f t="shared" si="117"/>
        <v>0</v>
      </c>
      <c r="AL233" s="41">
        <f t="shared" si="119"/>
        <v>0</v>
      </c>
      <c r="AM233" s="33" t="str">
        <f t="shared" si="118"/>
        <v/>
      </c>
    </row>
    <row r="234" spans="1:39" ht="16.5">
      <c r="A234" s="14"/>
      <c r="B234" s="32" t="str">
        <f>IF(ISNA(VLOOKUP(A234,'Licenciés Jeunes 2023'!A:C,3,0)),"",VLOOKUP(A234,'Licenciés Jeunes 2023'!A:C,3,0))</f>
        <v/>
      </c>
      <c r="C234" s="32" t="str">
        <f>IF(ISNA(VLOOKUP(A234,'Licenciés Jeunes 2023'!A:C,2,0)),"",VLOOKUP(A234,'Licenciés Jeunes 2023'!A:C,2,0))</f>
        <v/>
      </c>
      <c r="D234" s="32" t="str">
        <f>IF(ISNA(VLOOKUP(A234,'Licenciés Jeunes 2023'!A:F,6,0)),"",VLOOKUP(A234,'Licenciés Jeunes 2023'!A:F,6,0))</f>
        <v/>
      </c>
      <c r="E234" s="6"/>
      <c r="F234" s="2">
        <f>IF(E$2="Bike &amp; Run",IF(ISNA(VLOOKUP(E234,Paramètres!$B$3:$C$56,2,FALSE)),0,VLOOKUP(E234,Paramètres!$B$3:$C$56,2,FALSE)*Paramètres!$N$3),IF(OR(E234="",OR($D234="",$D234="NL",$D234="HORS LIGUE")),0,VLOOKUP(IF(OR(E234="",OR($D234="",$D234="NL",$D234="HORS LIGUE")),"",COUNTIFS($D$5:$D$71,"&lt;&gt;"&amp;"",$D$5:$D$71,"&lt;&gt;"&amp;"NL",$D$5:$D$71,"&lt;&gt;"&amp;"HORS LIGUE",E$5:E$71,"&lt;"&amp;E234)+1),Paramètres!$B$3:$C$56,2,FALSE)*Paramètres!$N$3))</f>
        <v>0</v>
      </c>
      <c r="G234" s="4"/>
      <c r="H234" s="2">
        <f>IF(G$2="Bike &amp; Run",IF(ISNA(VLOOKUP(G234,Paramètres!$B$3:$C$56,2,FALSE)),0,VLOOKUP(G234,Paramètres!$B$3:$C$56,2,FALSE)*Paramètres!$N$4),IF(OR(G234="",OR($D234="",$D234="NL",$D234="HORS LIGUE")),0,VLOOKUP(IF(OR(G234="",OR($D234="",$D234="NL",$D234="HORS LIGUE")),"",COUNTIFS($D$5:$D$71,"&lt;&gt;"&amp;"",$D$5:$D$71,"&lt;&gt;"&amp;"NL",$D$5:$D$71,"&lt;&gt;"&amp;"HORS LIGUE",G$5:G$71,"&lt;"&amp;G234)+1),Paramètres!$B$3:$C$56,2,FALSE)*Paramètres!$N$4))</f>
        <v>0</v>
      </c>
      <c r="I234" s="36"/>
      <c r="J234" s="2">
        <f>IF(I$2="Bike &amp; Run",IF(ISNA(VLOOKUP(I234,Paramètres!$B$3:$C$56,2,FALSE)),0,VLOOKUP(I234,Paramètres!$B$3:$C$56,2,FALSE)*Paramètres!$N$5),IF(OR(I234="",OR($D234="",$D234="NL",$D234="HORS LIGUE")),0,VLOOKUP(IF(OR(I234="",OR($D234="",$D234="NL",$D234="HORS LIGUE")),"",COUNTIFS($D$5:$D$71,"&lt;&gt;"&amp;"",$D$5:$D$71,"&lt;&gt;"&amp;"NL",$D$5:$D$71,"&lt;&gt;"&amp;"HORS LIGUE",I$5:I$71,"&lt;"&amp;I234)+1),Paramètres!$B$3:$C$56,2,FALSE)*Paramètres!$N$5))</f>
        <v>0</v>
      </c>
      <c r="K234" s="4"/>
      <c r="L234" s="2">
        <f>IF(K$2="Bike &amp; Run",IF(ISNA(VLOOKUP(K234,Paramètres!$B$3:$C$56,2,FALSE)),0,VLOOKUP(K234,Paramètres!$B$3:$C$56,2,FALSE)*Paramètres!$N$6),IF(OR(K234="",OR($D234="",$D234="NL",$D234="HORS LIGUE")),0,VLOOKUP(IF(OR(K234="",OR($D234="",$D234="NL",$D234="HORS LIGUE")),"",COUNTIFS($D$5:$D$71,"&lt;&gt;"&amp;"",$D$5:$D$71,"&lt;&gt;"&amp;"NL",$D$5:$D$71,"&lt;&gt;"&amp;"HORS LIGUE",K$5:K$71,"&lt;"&amp;K234)+1),Paramètres!$B$3:$C$56,2,FALSE)*Paramètres!$N$6))</f>
        <v>0</v>
      </c>
      <c r="M234" s="89"/>
      <c r="N234" s="88">
        <f>IF(M$2="Bike &amp; Run",IF(ISNA(VLOOKUP(M234,Paramètres!$B$3:$C$56,2,FALSE)),0,VLOOKUP(M234,Paramètres!$B$3:$C$56,2,FALSE)*Paramètres!$N$7),IF(OR(M234="",OR($D234="",$D234="NL",$D234="HORS LIGUE")),0,VLOOKUP(IF(OR(M234="",OR($D234="",$D234="NL",$D234="HORS LIGUE")),"",COUNTIFS($D$5:$D$71,"&lt;&gt;"&amp;"",$D$5:$D$71,"&lt;&gt;"&amp;"NL",$D$5:$D$71,"&lt;&gt;"&amp;"HORS LIGUE",M$5:M$71,"&lt;"&amp;M234)+1),Paramètres!$B$3:$C$56,2,FALSE)*Paramètres!$N$7))</f>
        <v>0</v>
      </c>
      <c r="O234" s="46"/>
      <c r="P234" s="2">
        <f>IF(O$2="Bike &amp; Run",IF(ISNA(VLOOKUP(O234,Paramètres!$B$3:$C$56,2,FALSE)),0,VLOOKUP(O234,Paramètres!$B$3:$C$56,2,FALSE)*Paramètres!$N$8),IF(OR(O234="",OR($D234="",$D234="NL",$D234="HORS LIGUE")),0,VLOOKUP(IF(OR(O234="",OR($D234="",$D234="NL",$D234="HORS LIGUE")),"",COUNTIFS($D$5:$D$71,"&lt;&gt;"&amp;"",$D$5:$D$71,"&lt;&gt;"&amp;"NL",$D$5:$D$71,"&lt;&gt;"&amp;"HORS LIGUE",O$5:O$71,"&lt;"&amp;O234)+1),Paramètres!$B$3:$C$56,2,FALSE)*Paramètres!$N$8))</f>
        <v>0</v>
      </c>
      <c r="Q234" s="46"/>
      <c r="R234" s="2">
        <f>IF(Q$2="Bike &amp; Run",IF(ISNA(VLOOKUP(Q234,Paramètres!$B$3:$C$56,2,FALSE)),0,VLOOKUP(Q234,Paramètres!$B$3:$C$56,2,FALSE)*Paramètres!$N$9),IF(OR(Q234="",OR($D234="",$D234="NL",$D234="HORS LIGUE")),0,VLOOKUP(IF(OR(Q234="",OR($D234="",$D234="NL",$D234="HORS LIGUE")),"",COUNTIFS($D$5:$D$71,"&lt;&gt;"&amp;"",$D$5:$D$71,"&lt;&gt;"&amp;"NL",$D$5:$D$71,"&lt;&gt;"&amp;"HORS LIGUE",Q$5:Q$71,"&lt;"&amp;Q234)+1),Paramètres!$B$3:$C$56,2,FALSE)*Paramètres!$N$9))</f>
        <v>0</v>
      </c>
      <c r="S234" s="46"/>
      <c r="T234" s="2">
        <f>IF(S$2="Bike &amp; Run",IF(ISNA(VLOOKUP(S234,Paramètres!$B$3:$C$56,2,FALSE)),0,VLOOKUP(S234,Paramètres!$B$3:$C$56,2,FALSE)*Paramètres!$N$10),IF(OR(S234="",OR($D234="",$D234="NL",$D234="HORS LIGUE")),0,VLOOKUP(IF(OR(S234="",OR($D234="",$D234="NL",$D234="HORS LIGUE")),"",COUNTIFS($D$5:$D$71,"&lt;&gt;"&amp;"",$D$5:$D$71,"&lt;&gt;"&amp;"NL",$D$5:$D$71,"&lt;&gt;"&amp;"HORS LIGUE",S$5:S$71,"&lt;"&amp;S234)+1),Paramètres!$B$3:$C$56,2,FALSE)*Paramètres!$N$10))</f>
        <v>0</v>
      </c>
      <c r="U234" s="46"/>
      <c r="V234" s="2">
        <f>IF(U$2="Bike &amp; Run",IF(ISNA(VLOOKUP(U234,Paramètres!$B$3:$C$56,2,FALSE)),0,VLOOKUP(U234,Paramètres!$B$3:$C$56,2,FALSE)*Paramètres!$N$11),IF(OR(U234="",OR($D234="",$D234="NL",$D234="HORS LIGUE")),0,VLOOKUP(IF(OR(U234="",OR($D234="",$D234="NL",$D234="HORS LIGUE")),"",COUNTIFS($D$5:$D$71,"&lt;&gt;"&amp;"",$D$5:$D$71,"&lt;&gt;"&amp;"NL",$D$5:$D$71,"&lt;&gt;"&amp;"HORS LIGUE",U$5:U$71,"&lt;"&amp;U234)+1),Paramètres!$B$3:$C$56,2,FALSE)*Paramètres!$N$11))</f>
        <v>0</v>
      </c>
      <c r="W234" s="46"/>
      <c r="X234" s="2">
        <f>IF(W$2="Bike &amp; Run",IF(ISNA(VLOOKUP(W234,Paramètres!$B$3:$C$56,2,FALSE)),0,VLOOKUP(W234,Paramètres!$B$3:$C$56,2,FALSE)*Paramètres!$N$12),IF(OR(W234="",OR($D234="",$D234="NL",$D234="HORS LIGUE")),0,VLOOKUP(IF(OR(W234="",OR($D234="",$D234="NL",$D234="HORS LIGUE")),"",COUNTIFS($D$5:$D$71,"&lt;&gt;"&amp;"",$D$5:$D$71,"&lt;&gt;"&amp;"NL",$D$5:$D$71,"&lt;&gt;"&amp;"HORS LIGUE",W$5:W$71,"&lt;"&amp;W234)+1),Paramètres!$B$3:$C$56,2,FALSE)*Paramètres!$N$12))</f>
        <v>0</v>
      </c>
      <c r="Y234" s="46"/>
      <c r="Z234" s="2">
        <f>IF(Y$2="Bike &amp; Run",IF(ISNA(VLOOKUP(Y234,Paramètres!$B$3:$C$56,2,FALSE)),0,VLOOKUP(Y234,Paramètres!$B$3:$C$56,2,FALSE)*Paramètres!$N$13),IF(OR(Y234="",OR($D234="",$D234="NL",$D234="HORS LIGUE")),0,VLOOKUP(IF(OR(Y234="",OR($D234="",$D234="NL",$D234="HORS LIGUE")),"",COUNTIFS($D$5:$D$71,"&lt;&gt;"&amp;"",$D$5:$D$71,"&lt;&gt;"&amp;"NL",$D$5:$D$71,"&lt;&gt;"&amp;"HORS LIGUE",Y$5:Y$71,"&lt;"&amp;Y234)+1),Paramètres!$B$3:$C$56,2,FALSE)*Paramètres!$N$13))</f>
        <v>0</v>
      </c>
      <c r="AA234" s="46"/>
      <c r="AB234" s="2">
        <f>IF(AA$2="Bike &amp; Run",IF(ISNA(VLOOKUP(AA234,Paramètres!$B$3:$C$56,2,FALSE)),0,VLOOKUP(AA234,Paramètres!$B$3:$C$56,2,FALSE)*Paramètres!$N$14),IF(OR(AA234="",OR($D234="",$D234="NL",$D234="HORS LIGUE")),0,VLOOKUP(IF(OR(AA234="",OR($D234="",$D234="NL",$D234="HORS LIGUE")),"",COUNTIFS($D$5:$D$71,"&lt;&gt;"&amp;"",$D$5:$D$71,"&lt;&gt;"&amp;"NL",$D$5:$D$71,"&lt;&gt;"&amp;"HORS LIGUE",AA$5:AA$71,"&lt;"&amp;AA234)+1),Paramètres!$B$3:$C$56,2,FALSE)*Paramètres!$N$14))</f>
        <v>0</v>
      </c>
      <c r="AC234" s="46"/>
      <c r="AD234" s="2">
        <f>IF(AC$2="Bike &amp; Run",IF(ISNA(VLOOKUP(AC234,Paramètres!$B$3:$C$56,2,FALSE)),0,VLOOKUP(AC234,Paramètres!$B$3:$C$56,2,FALSE)*Paramètres!$N$15),IF(OR(AC234="",OR($D234="",$D234="NL",$D234="HORS LIGUE")),0,VLOOKUP(IF(OR(AC234="",OR($D234="",$D234="NL",$D234="HORS LIGUE")),"",COUNTIFS($D$5:$D$71,"&lt;&gt;"&amp;"",$D$5:$D$71,"&lt;&gt;"&amp;"NL",$D$5:$D$71,"&lt;&gt;"&amp;"HORS LIGUE",AC$5:AC$71,"&lt;"&amp;AC234)+1),Paramètres!$B$3:$C$56,2,FALSE)*Paramètres!$N$15))</f>
        <v>0</v>
      </c>
      <c r="AE234" s="110"/>
      <c r="AF234" s="110">
        <f>IF(AE$2="Bike &amp; Run",IF(ISNA(VLOOKUP(AE234,Paramètres!$B$3:$C$56,2,FALSE)),0,VLOOKUP(AE234,Paramètres!$B$3:$C$56,2,FALSE)*Paramètres!$N$16),IF(OR(AE234="",OR($D234="",$D234="NL",$D234="HORS LIGUE")),0,VLOOKUP(IF(OR(AE234="",OR($D234="",$D234="NL",$D234="HORS LIGUE")),"",COUNTIFS($D$5:$D$71,"&lt;&gt;"&amp;"",$D$5:$D$71,"&lt;&gt;"&amp;"NL",$D$5:$D$71,"&lt;&gt;"&amp;"HORS LIGUE",AE$5:AE$71,"&lt;"&amp;AE234)+1),Paramètres!$B$3:$C$56,2,FALSE)*Paramètres!$N$16))</f>
        <v>0</v>
      </c>
      <c r="AG234" s="46"/>
      <c r="AH234" s="2">
        <f>IF(AG$2="Bike &amp; Run",IF(ISNA(VLOOKUP(AG234,Paramètres!$B$3:$C$56,2,FALSE)),0,VLOOKUP(AG234,Paramètres!$B$3:$C$56,2,FALSE)*Paramètres!$N$17),IF(OR(AG234="",OR($D234="",$D234="NL",$D234="HORS LIGUE")),0,VLOOKUP(IF(OR(AG234="",OR($D234="",$D234="NL",$D234="HORS LIGUE")),"",COUNTIFS($D$5:$D$71,"&lt;&gt;"&amp;"",$D$5:$D$71,"&lt;&gt;"&amp;"NL",$D$5:$D$71,"&lt;&gt;"&amp;"HORS LIGUE",AG$5:AG$71,"&lt;"&amp;AG234)+1),Paramètres!$B$3:$C$56,2,FALSE)*Paramètres!$N$17))</f>
        <v>0</v>
      </c>
      <c r="AI234" s="40">
        <f t="shared" si="115"/>
        <v>0</v>
      </c>
      <c r="AJ234" s="3" t="str">
        <f t="shared" si="116"/>
        <v/>
      </c>
      <c r="AK234" s="5">
        <f t="shared" si="117"/>
        <v>0</v>
      </c>
      <c r="AL234" s="41">
        <f t="shared" si="119"/>
        <v>0</v>
      </c>
      <c r="AM234" s="33" t="str">
        <f t="shared" si="118"/>
        <v/>
      </c>
    </row>
    <row r="235" spans="1:39" ht="16.5">
      <c r="A235" s="14"/>
      <c r="B235" s="32" t="str">
        <f>IF(ISNA(VLOOKUP(A235,'Licenciés Jeunes 2023'!A:C,3,0)),"",VLOOKUP(A235,'Licenciés Jeunes 2023'!A:C,3,0))</f>
        <v/>
      </c>
      <c r="C235" s="32" t="str">
        <f>IF(ISNA(VLOOKUP(A235,'Licenciés Jeunes 2023'!A:C,2,0)),"",VLOOKUP(A235,'Licenciés Jeunes 2023'!A:C,2,0))</f>
        <v/>
      </c>
      <c r="D235" s="32" t="str">
        <f>IF(ISNA(VLOOKUP(A235,'Licenciés Jeunes 2023'!A:F,6,0)),"",VLOOKUP(A235,'Licenciés Jeunes 2023'!A:F,6,0))</f>
        <v/>
      </c>
      <c r="E235" s="6"/>
      <c r="F235" s="2">
        <f>IF(E$2="Bike &amp; Run",IF(ISNA(VLOOKUP(E235,Paramètres!$B$3:$C$56,2,FALSE)),0,VLOOKUP(E235,Paramètres!$B$3:$C$56,2,FALSE)*Paramètres!$N$3),IF(OR(E235="",OR($D235="",$D235="NL",$D235="HORS LIGUE")),0,VLOOKUP(IF(OR(E235="",OR($D235="",$D235="NL",$D235="HORS LIGUE")),"",COUNTIFS($D$5:$D$71,"&lt;&gt;"&amp;"",$D$5:$D$71,"&lt;&gt;"&amp;"NL",$D$5:$D$71,"&lt;&gt;"&amp;"HORS LIGUE",E$5:E$71,"&lt;"&amp;E235)+1),Paramètres!$B$3:$C$56,2,FALSE)*Paramètres!$N$3))</f>
        <v>0</v>
      </c>
      <c r="G235" s="4"/>
      <c r="H235" s="2">
        <f>IF(G$2="Bike &amp; Run",IF(ISNA(VLOOKUP(G235,Paramètres!$B$3:$C$56,2,FALSE)),0,VLOOKUP(G235,Paramètres!$B$3:$C$56,2,FALSE)*Paramètres!$N$4),IF(OR(G235="",OR($D235="",$D235="NL",$D235="HORS LIGUE")),0,VLOOKUP(IF(OR(G235="",OR($D235="",$D235="NL",$D235="HORS LIGUE")),"",COUNTIFS($D$5:$D$71,"&lt;&gt;"&amp;"",$D$5:$D$71,"&lt;&gt;"&amp;"NL",$D$5:$D$71,"&lt;&gt;"&amp;"HORS LIGUE",G$5:G$71,"&lt;"&amp;G235)+1),Paramètres!$B$3:$C$56,2,FALSE)*Paramètres!$N$4))</f>
        <v>0</v>
      </c>
      <c r="I235" s="36"/>
      <c r="J235" s="2">
        <f>IF(I$2="Bike &amp; Run",IF(ISNA(VLOOKUP(I235,Paramètres!$B$3:$C$56,2,FALSE)),0,VLOOKUP(I235,Paramètres!$B$3:$C$56,2,FALSE)*Paramètres!$N$5),IF(OR(I235="",OR($D235="",$D235="NL",$D235="HORS LIGUE")),0,VLOOKUP(IF(OR(I235="",OR($D235="",$D235="NL",$D235="HORS LIGUE")),"",COUNTIFS($D$5:$D$71,"&lt;&gt;"&amp;"",$D$5:$D$71,"&lt;&gt;"&amp;"NL",$D$5:$D$71,"&lt;&gt;"&amp;"HORS LIGUE",I$5:I$71,"&lt;"&amp;I235)+1),Paramètres!$B$3:$C$56,2,FALSE)*Paramètres!$N$5))</f>
        <v>0</v>
      </c>
      <c r="K235" s="4"/>
      <c r="L235" s="2">
        <f>IF(K$2="Bike &amp; Run",IF(ISNA(VLOOKUP(K235,Paramètres!$B$3:$C$56,2,FALSE)),0,VLOOKUP(K235,Paramètres!$B$3:$C$56,2,FALSE)*Paramètres!$N$6),IF(OR(K235="",OR($D235="",$D235="NL",$D235="HORS LIGUE")),0,VLOOKUP(IF(OR(K235="",OR($D235="",$D235="NL",$D235="HORS LIGUE")),"",COUNTIFS($D$5:$D$71,"&lt;&gt;"&amp;"",$D$5:$D$71,"&lt;&gt;"&amp;"NL",$D$5:$D$71,"&lt;&gt;"&amp;"HORS LIGUE",K$5:K$71,"&lt;"&amp;K235)+1),Paramètres!$B$3:$C$56,2,FALSE)*Paramètres!$N$6))</f>
        <v>0</v>
      </c>
      <c r="M235" s="89"/>
      <c r="N235" s="88">
        <f>IF(M$2="Bike &amp; Run",IF(ISNA(VLOOKUP(M235,Paramètres!$B$3:$C$56,2,FALSE)),0,VLOOKUP(M235,Paramètres!$B$3:$C$56,2,FALSE)*Paramètres!$N$7),IF(OR(M235="",OR($D235="",$D235="NL",$D235="HORS LIGUE")),0,VLOOKUP(IF(OR(M235="",OR($D235="",$D235="NL",$D235="HORS LIGUE")),"",COUNTIFS($D$5:$D$71,"&lt;&gt;"&amp;"",$D$5:$D$71,"&lt;&gt;"&amp;"NL",$D$5:$D$71,"&lt;&gt;"&amp;"HORS LIGUE",M$5:M$71,"&lt;"&amp;M235)+1),Paramètres!$B$3:$C$56,2,FALSE)*Paramètres!$N$7))</f>
        <v>0</v>
      </c>
      <c r="O235" s="46"/>
      <c r="P235" s="2">
        <f>IF(O$2="Bike &amp; Run",IF(ISNA(VLOOKUP(O235,Paramètres!$B$3:$C$56,2,FALSE)),0,VLOOKUP(O235,Paramètres!$B$3:$C$56,2,FALSE)*Paramètres!$N$8),IF(OR(O235="",OR($D235="",$D235="NL",$D235="HORS LIGUE")),0,VLOOKUP(IF(OR(O235="",OR($D235="",$D235="NL",$D235="HORS LIGUE")),"",COUNTIFS($D$5:$D$71,"&lt;&gt;"&amp;"",$D$5:$D$71,"&lt;&gt;"&amp;"NL",$D$5:$D$71,"&lt;&gt;"&amp;"HORS LIGUE",O$5:O$71,"&lt;"&amp;O235)+1),Paramètres!$B$3:$C$56,2,FALSE)*Paramètres!$N$8))</f>
        <v>0</v>
      </c>
      <c r="Q235" s="46"/>
      <c r="R235" s="2">
        <f>IF(Q$2="Bike &amp; Run",IF(ISNA(VLOOKUP(Q235,Paramètres!$B$3:$C$56,2,FALSE)),0,VLOOKUP(Q235,Paramètres!$B$3:$C$56,2,FALSE)*Paramètres!$N$9),IF(OR(Q235="",OR($D235="",$D235="NL",$D235="HORS LIGUE")),0,VLOOKUP(IF(OR(Q235="",OR($D235="",$D235="NL",$D235="HORS LIGUE")),"",COUNTIFS($D$5:$D$71,"&lt;&gt;"&amp;"",$D$5:$D$71,"&lt;&gt;"&amp;"NL",$D$5:$D$71,"&lt;&gt;"&amp;"HORS LIGUE",Q$5:Q$71,"&lt;"&amp;Q235)+1),Paramètres!$B$3:$C$56,2,FALSE)*Paramètres!$N$9))</f>
        <v>0</v>
      </c>
      <c r="S235" s="46"/>
      <c r="T235" s="2">
        <f>IF(S$2="Bike &amp; Run",IF(ISNA(VLOOKUP(S235,Paramètres!$B$3:$C$56,2,FALSE)),0,VLOOKUP(S235,Paramètres!$B$3:$C$56,2,FALSE)*Paramètres!$N$10),IF(OR(S235="",OR($D235="",$D235="NL",$D235="HORS LIGUE")),0,VLOOKUP(IF(OR(S235="",OR($D235="",$D235="NL",$D235="HORS LIGUE")),"",COUNTIFS($D$5:$D$71,"&lt;&gt;"&amp;"",$D$5:$D$71,"&lt;&gt;"&amp;"NL",$D$5:$D$71,"&lt;&gt;"&amp;"HORS LIGUE",S$5:S$71,"&lt;"&amp;S235)+1),Paramètres!$B$3:$C$56,2,FALSE)*Paramètres!$N$10))</f>
        <v>0</v>
      </c>
      <c r="U235" s="46"/>
      <c r="V235" s="2">
        <f>IF(U$2="Bike &amp; Run",IF(ISNA(VLOOKUP(U235,Paramètres!$B$3:$C$56,2,FALSE)),0,VLOOKUP(U235,Paramètres!$B$3:$C$56,2,FALSE)*Paramètres!$N$11),IF(OR(U235="",OR($D235="",$D235="NL",$D235="HORS LIGUE")),0,VLOOKUP(IF(OR(U235="",OR($D235="",$D235="NL",$D235="HORS LIGUE")),"",COUNTIFS($D$5:$D$71,"&lt;&gt;"&amp;"",$D$5:$D$71,"&lt;&gt;"&amp;"NL",$D$5:$D$71,"&lt;&gt;"&amp;"HORS LIGUE",U$5:U$71,"&lt;"&amp;U235)+1),Paramètres!$B$3:$C$56,2,FALSE)*Paramètres!$N$11))</f>
        <v>0</v>
      </c>
      <c r="W235" s="46"/>
      <c r="X235" s="2">
        <f>IF(W$2="Bike &amp; Run",IF(ISNA(VLOOKUP(W235,Paramètres!$B$3:$C$56,2,FALSE)),0,VLOOKUP(W235,Paramètres!$B$3:$C$56,2,FALSE)*Paramètres!$N$12),IF(OR(W235="",OR($D235="",$D235="NL",$D235="HORS LIGUE")),0,VLOOKUP(IF(OR(W235="",OR($D235="",$D235="NL",$D235="HORS LIGUE")),"",COUNTIFS($D$5:$D$71,"&lt;&gt;"&amp;"",$D$5:$D$71,"&lt;&gt;"&amp;"NL",$D$5:$D$71,"&lt;&gt;"&amp;"HORS LIGUE",W$5:W$71,"&lt;"&amp;W235)+1),Paramètres!$B$3:$C$56,2,FALSE)*Paramètres!$N$12))</f>
        <v>0</v>
      </c>
      <c r="Y235" s="46"/>
      <c r="Z235" s="2">
        <f>IF(Y$2="Bike &amp; Run",IF(ISNA(VLOOKUP(Y235,Paramètres!$B$3:$C$56,2,FALSE)),0,VLOOKUP(Y235,Paramètres!$B$3:$C$56,2,FALSE)*Paramètres!$N$13),IF(OR(Y235="",OR($D235="",$D235="NL",$D235="HORS LIGUE")),0,VLOOKUP(IF(OR(Y235="",OR($D235="",$D235="NL",$D235="HORS LIGUE")),"",COUNTIFS($D$5:$D$71,"&lt;&gt;"&amp;"",$D$5:$D$71,"&lt;&gt;"&amp;"NL",$D$5:$D$71,"&lt;&gt;"&amp;"HORS LIGUE",Y$5:Y$71,"&lt;"&amp;Y235)+1),Paramètres!$B$3:$C$56,2,FALSE)*Paramètres!$N$13))</f>
        <v>0</v>
      </c>
      <c r="AA235" s="46"/>
      <c r="AB235" s="2">
        <f>IF(AA$2="Bike &amp; Run",IF(ISNA(VLOOKUP(AA235,Paramètres!$B$3:$C$56,2,FALSE)),0,VLOOKUP(AA235,Paramètres!$B$3:$C$56,2,FALSE)*Paramètres!$N$14),IF(OR(AA235="",OR($D235="",$D235="NL",$D235="HORS LIGUE")),0,VLOOKUP(IF(OR(AA235="",OR($D235="",$D235="NL",$D235="HORS LIGUE")),"",COUNTIFS($D$5:$D$71,"&lt;&gt;"&amp;"",$D$5:$D$71,"&lt;&gt;"&amp;"NL",$D$5:$D$71,"&lt;&gt;"&amp;"HORS LIGUE",AA$5:AA$71,"&lt;"&amp;AA235)+1),Paramètres!$B$3:$C$56,2,FALSE)*Paramètres!$N$14))</f>
        <v>0</v>
      </c>
      <c r="AC235" s="46"/>
      <c r="AD235" s="2">
        <f>IF(AC$2="Bike &amp; Run",IF(ISNA(VLOOKUP(AC235,Paramètres!$B$3:$C$56,2,FALSE)),0,VLOOKUP(AC235,Paramètres!$B$3:$C$56,2,FALSE)*Paramètres!$N$15),IF(OR(AC235="",OR($D235="",$D235="NL",$D235="HORS LIGUE")),0,VLOOKUP(IF(OR(AC235="",OR($D235="",$D235="NL",$D235="HORS LIGUE")),"",COUNTIFS($D$5:$D$71,"&lt;&gt;"&amp;"",$D$5:$D$71,"&lt;&gt;"&amp;"NL",$D$5:$D$71,"&lt;&gt;"&amp;"HORS LIGUE",AC$5:AC$71,"&lt;"&amp;AC235)+1),Paramètres!$B$3:$C$56,2,FALSE)*Paramètres!$N$15))</f>
        <v>0</v>
      </c>
      <c r="AE235" s="110"/>
      <c r="AF235" s="110">
        <f>IF(AE$2="Bike &amp; Run",IF(ISNA(VLOOKUP(AE235,Paramètres!$B$3:$C$56,2,FALSE)),0,VLOOKUP(AE235,Paramètres!$B$3:$C$56,2,FALSE)*Paramètres!$N$16),IF(OR(AE235="",OR($D235="",$D235="NL",$D235="HORS LIGUE")),0,VLOOKUP(IF(OR(AE235="",OR($D235="",$D235="NL",$D235="HORS LIGUE")),"",COUNTIFS($D$5:$D$71,"&lt;&gt;"&amp;"",$D$5:$D$71,"&lt;&gt;"&amp;"NL",$D$5:$D$71,"&lt;&gt;"&amp;"HORS LIGUE",AE$5:AE$71,"&lt;"&amp;AE235)+1),Paramètres!$B$3:$C$56,2,FALSE)*Paramètres!$N$16))</f>
        <v>0</v>
      </c>
      <c r="AG235" s="46"/>
      <c r="AH235" s="2">
        <f>IF(AG$2="Bike &amp; Run",IF(ISNA(VLOOKUP(AG235,Paramètres!$B$3:$C$56,2,FALSE)),0,VLOOKUP(AG235,Paramètres!$B$3:$C$56,2,FALSE)*Paramètres!$N$17),IF(OR(AG235="",OR($D235="",$D235="NL",$D235="HORS LIGUE")),0,VLOOKUP(IF(OR(AG235="",OR($D235="",$D235="NL",$D235="HORS LIGUE")),"",COUNTIFS($D$5:$D$71,"&lt;&gt;"&amp;"",$D$5:$D$71,"&lt;&gt;"&amp;"NL",$D$5:$D$71,"&lt;&gt;"&amp;"HORS LIGUE",AG$5:AG$71,"&lt;"&amp;AG235)+1),Paramètres!$B$3:$C$56,2,FALSE)*Paramètres!$N$17))</f>
        <v>0</v>
      </c>
      <c r="AI235" s="40">
        <f t="shared" si="115"/>
        <v>0</v>
      </c>
      <c r="AJ235" s="3" t="str">
        <f t="shared" si="116"/>
        <v/>
      </c>
      <c r="AK235" s="5">
        <f t="shared" si="117"/>
        <v>0</v>
      </c>
      <c r="AL235" s="41">
        <f t="shared" si="119"/>
        <v>0</v>
      </c>
      <c r="AM235" s="33" t="str">
        <f t="shared" si="118"/>
        <v/>
      </c>
    </row>
    <row r="236" spans="1:39" ht="16.5">
      <c r="A236" s="14"/>
      <c r="B236" s="32" t="str">
        <f>IF(ISNA(VLOOKUP(A236,'Licenciés Jeunes 2023'!A:C,3,0)),"",VLOOKUP(A236,'Licenciés Jeunes 2023'!A:C,3,0))</f>
        <v/>
      </c>
      <c r="C236" s="32" t="str">
        <f>IF(ISNA(VLOOKUP(A236,'Licenciés Jeunes 2023'!A:C,2,0)),"",VLOOKUP(A236,'Licenciés Jeunes 2023'!A:C,2,0))</f>
        <v/>
      </c>
      <c r="D236" s="32" t="str">
        <f>IF(ISNA(VLOOKUP(A236,'Licenciés Jeunes 2023'!A:F,6,0)),"",VLOOKUP(A236,'Licenciés Jeunes 2023'!A:F,6,0))</f>
        <v/>
      </c>
      <c r="E236" s="6"/>
      <c r="F236" s="2">
        <f>IF(E$2="Bike &amp; Run",IF(ISNA(VLOOKUP(E236,Paramètres!$B$3:$C$56,2,FALSE)),0,VLOOKUP(E236,Paramètres!$B$3:$C$56,2,FALSE)*Paramètres!$N$3),IF(OR(E236="",OR($D236="",$D236="NL",$D236="HORS LIGUE")),0,VLOOKUP(IF(OR(E236="",OR($D236="",$D236="NL",$D236="HORS LIGUE")),"",COUNTIFS($D$5:$D$71,"&lt;&gt;"&amp;"",$D$5:$D$71,"&lt;&gt;"&amp;"NL",$D$5:$D$71,"&lt;&gt;"&amp;"HORS LIGUE",E$5:E$71,"&lt;"&amp;E236)+1),Paramètres!$B$3:$C$56,2,FALSE)*Paramètres!$N$3))</f>
        <v>0</v>
      </c>
      <c r="G236" s="4"/>
      <c r="H236" s="2">
        <f>IF(G$2="Bike &amp; Run",IF(ISNA(VLOOKUP(G236,Paramètres!$B$3:$C$56,2,FALSE)),0,VLOOKUP(G236,Paramètres!$B$3:$C$56,2,FALSE)*Paramètres!$N$4),IF(OR(G236="",OR($D236="",$D236="NL",$D236="HORS LIGUE")),0,VLOOKUP(IF(OR(G236="",OR($D236="",$D236="NL",$D236="HORS LIGUE")),"",COUNTIFS($D$5:$D$71,"&lt;&gt;"&amp;"",$D$5:$D$71,"&lt;&gt;"&amp;"NL",$D$5:$D$71,"&lt;&gt;"&amp;"HORS LIGUE",G$5:G$71,"&lt;"&amp;G236)+1),Paramètres!$B$3:$C$56,2,FALSE)*Paramètres!$N$4))</f>
        <v>0</v>
      </c>
      <c r="I236" s="36"/>
      <c r="J236" s="2">
        <f>IF(I$2="Bike &amp; Run",IF(ISNA(VLOOKUP(I236,Paramètres!$B$3:$C$56,2,FALSE)),0,VLOOKUP(I236,Paramètres!$B$3:$C$56,2,FALSE)*Paramètres!$N$5),IF(OR(I236="",OR($D236="",$D236="NL",$D236="HORS LIGUE")),0,VLOOKUP(IF(OR(I236="",OR($D236="",$D236="NL",$D236="HORS LIGUE")),"",COUNTIFS($D$5:$D$71,"&lt;&gt;"&amp;"",$D$5:$D$71,"&lt;&gt;"&amp;"NL",$D$5:$D$71,"&lt;&gt;"&amp;"HORS LIGUE",I$5:I$71,"&lt;"&amp;I236)+1),Paramètres!$B$3:$C$56,2,FALSE)*Paramètres!$N$5))</f>
        <v>0</v>
      </c>
      <c r="K236" s="4"/>
      <c r="L236" s="2">
        <f>IF(K$2="Bike &amp; Run",IF(ISNA(VLOOKUP(K236,Paramètres!$B$3:$C$56,2,FALSE)),0,VLOOKUP(K236,Paramètres!$B$3:$C$56,2,FALSE)*Paramètres!$N$6),IF(OR(K236="",OR($D236="",$D236="NL",$D236="HORS LIGUE")),0,VLOOKUP(IF(OR(K236="",OR($D236="",$D236="NL",$D236="HORS LIGUE")),"",COUNTIFS($D$5:$D$71,"&lt;&gt;"&amp;"",$D$5:$D$71,"&lt;&gt;"&amp;"NL",$D$5:$D$71,"&lt;&gt;"&amp;"HORS LIGUE",K$5:K$71,"&lt;"&amp;K236)+1),Paramètres!$B$3:$C$56,2,FALSE)*Paramètres!$N$6))</f>
        <v>0</v>
      </c>
      <c r="M236" s="89"/>
      <c r="N236" s="88">
        <f>IF(M$2="Bike &amp; Run",IF(ISNA(VLOOKUP(M236,Paramètres!$B$3:$C$56,2,FALSE)),0,VLOOKUP(M236,Paramètres!$B$3:$C$56,2,FALSE)*Paramètres!$N$7),IF(OR(M236="",OR($D236="",$D236="NL",$D236="HORS LIGUE")),0,VLOOKUP(IF(OR(M236="",OR($D236="",$D236="NL",$D236="HORS LIGUE")),"",COUNTIFS($D$5:$D$71,"&lt;&gt;"&amp;"",$D$5:$D$71,"&lt;&gt;"&amp;"NL",$D$5:$D$71,"&lt;&gt;"&amp;"HORS LIGUE",M$5:M$71,"&lt;"&amp;M236)+1),Paramètres!$B$3:$C$56,2,FALSE)*Paramètres!$N$7))</f>
        <v>0</v>
      </c>
      <c r="O236" s="46"/>
      <c r="P236" s="2">
        <f>IF(O$2="Bike &amp; Run",IF(ISNA(VLOOKUP(O236,Paramètres!$B$3:$C$56,2,FALSE)),0,VLOOKUP(O236,Paramètres!$B$3:$C$56,2,FALSE)*Paramètres!$N$8),IF(OR(O236="",OR($D236="",$D236="NL",$D236="HORS LIGUE")),0,VLOOKUP(IF(OR(O236="",OR($D236="",$D236="NL",$D236="HORS LIGUE")),"",COUNTIFS($D$5:$D$71,"&lt;&gt;"&amp;"",$D$5:$D$71,"&lt;&gt;"&amp;"NL",$D$5:$D$71,"&lt;&gt;"&amp;"HORS LIGUE",O$5:O$71,"&lt;"&amp;O236)+1),Paramètres!$B$3:$C$56,2,FALSE)*Paramètres!$N$8))</f>
        <v>0</v>
      </c>
      <c r="Q236" s="46"/>
      <c r="R236" s="2">
        <f>IF(Q$2="Bike &amp; Run",IF(ISNA(VLOOKUP(Q236,Paramètres!$B$3:$C$56,2,FALSE)),0,VLOOKUP(Q236,Paramètres!$B$3:$C$56,2,FALSE)*Paramètres!$N$9),IF(OR(Q236="",OR($D236="",$D236="NL",$D236="HORS LIGUE")),0,VLOOKUP(IF(OR(Q236="",OR($D236="",$D236="NL",$D236="HORS LIGUE")),"",COUNTIFS($D$5:$D$71,"&lt;&gt;"&amp;"",$D$5:$D$71,"&lt;&gt;"&amp;"NL",$D$5:$D$71,"&lt;&gt;"&amp;"HORS LIGUE",Q$5:Q$71,"&lt;"&amp;Q236)+1),Paramètres!$B$3:$C$56,2,FALSE)*Paramètres!$N$9))</f>
        <v>0</v>
      </c>
      <c r="S236" s="46"/>
      <c r="T236" s="2">
        <f>IF(S$2="Bike &amp; Run",IF(ISNA(VLOOKUP(S236,Paramètres!$B$3:$C$56,2,FALSE)),0,VLOOKUP(S236,Paramètres!$B$3:$C$56,2,FALSE)*Paramètres!$N$10),IF(OR(S236="",OR($D236="",$D236="NL",$D236="HORS LIGUE")),0,VLOOKUP(IF(OR(S236="",OR($D236="",$D236="NL",$D236="HORS LIGUE")),"",COUNTIFS($D$5:$D$71,"&lt;&gt;"&amp;"",$D$5:$D$71,"&lt;&gt;"&amp;"NL",$D$5:$D$71,"&lt;&gt;"&amp;"HORS LIGUE",S$5:S$71,"&lt;"&amp;S236)+1),Paramètres!$B$3:$C$56,2,FALSE)*Paramètres!$N$10))</f>
        <v>0</v>
      </c>
      <c r="U236" s="46"/>
      <c r="V236" s="2">
        <f>IF(U$2="Bike &amp; Run",IF(ISNA(VLOOKUP(U236,Paramètres!$B$3:$C$56,2,FALSE)),0,VLOOKUP(U236,Paramètres!$B$3:$C$56,2,FALSE)*Paramètres!$N$11),IF(OR(U236="",OR($D236="",$D236="NL",$D236="HORS LIGUE")),0,VLOOKUP(IF(OR(U236="",OR($D236="",$D236="NL",$D236="HORS LIGUE")),"",COUNTIFS($D$5:$D$71,"&lt;&gt;"&amp;"",$D$5:$D$71,"&lt;&gt;"&amp;"NL",$D$5:$D$71,"&lt;&gt;"&amp;"HORS LIGUE",U$5:U$71,"&lt;"&amp;U236)+1),Paramètres!$B$3:$C$56,2,FALSE)*Paramètres!$N$11))</f>
        <v>0</v>
      </c>
      <c r="W236" s="46"/>
      <c r="X236" s="2">
        <f>IF(W$2="Bike &amp; Run",IF(ISNA(VLOOKUP(W236,Paramètres!$B$3:$C$56,2,FALSE)),0,VLOOKUP(W236,Paramètres!$B$3:$C$56,2,FALSE)*Paramètres!$N$12),IF(OR(W236="",OR($D236="",$D236="NL",$D236="HORS LIGUE")),0,VLOOKUP(IF(OR(W236="",OR($D236="",$D236="NL",$D236="HORS LIGUE")),"",COUNTIFS($D$5:$D$71,"&lt;&gt;"&amp;"",$D$5:$D$71,"&lt;&gt;"&amp;"NL",$D$5:$D$71,"&lt;&gt;"&amp;"HORS LIGUE",W$5:W$71,"&lt;"&amp;W236)+1),Paramètres!$B$3:$C$56,2,FALSE)*Paramètres!$N$12))</f>
        <v>0</v>
      </c>
      <c r="Y236" s="46"/>
      <c r="Z236" s="2">
        <f>IF(Y$2="Bike &amp; Run",IF(ISNA(VLOOKUP(Y236,Paramètres!$B$3:$C$56,2,FALSE)),0,VLOOKUP(Y236,Paramètres!$B$3:$C$56,2,FALSE)*Paramètres!$N$13),IF(OR(Y236="",OR($D236="",$D236="NL",$D236="HORS LIGUE")),0,VLOOKUP(IF(OR(Y236="",OR($D236="",$D236="NL",$D236="HORS LIGUE")),"",COUNTIFS($D$5:$D$71,"&lt;&gt;"&amp;"",$D$5:$D$71,"&lt;&gt;"&amp;"NL",$D$5:$D$71,"&lt;&gt;"&amp;"HORS LIGUE",Y$5:Y$71,"&lt;"&amp;Y236)+1),Paramètres!$B$3:$C$56,2,FALSE)*Paramètres!$N$13))</f>
        <v>0</v>
      </c>
      <c r="AA236" s="46"/>
      <c r="AB236" s="2">
        <f>IF(AA$2="Bike &amp; Run",IF(ISNA(VLOOKUP(AA236,Paramètres!$B$3:$C$56,2,FALSE)),0,VLOOKUP(AA236,Paramètres!$B$3:$C$56,2,FALSE)*Paramètres!$N$14),IF(OR(AA236="",OR($D236="",$D236="NL",$D236="HORS LIGUE")),0,VLOOKUP(IF(OR(AA236="",OR($D236="",$D236="NL",$D236="HORS LIGUE")),"",COUNTIFS($D$5:$D$71,"&lt;&gt;"&amp;"",$D$5:$D$71,"&lt;&gt;"&amp;"NL",$D$5:$D$71,"&lt;&gt;"&amp;"HORS LIGUE",AA$5:AA$71,"&lt;"&amp;AA236)+1),Paramètres!$B$3:$C$56,2,FALSE)*Paramètres!$N$14))</f>
        <v>0</v>
      </c>
      <c r="AC236" s="46"/>
      <c r="AD236" s="2">
        <f>IF(AC$2="Bike &amp; Run",IF(ISNA(VLOOKUP(AC236,Paramètres!$B$3:$C$56,2,FALSE)),0,VLOOKUP(AC236,Paramètres!$B$3:$C$56,2,FALSE)*Paramètres!$N$15),IF(OR(AC236="",OR($D236="",$D236="NL",$D236="HORS LIGUE")),0,VLOOKUP(IF(OR(AC236="",OR($D236="",$D236="NL",$D236="HORS LIGUE")),"",COUNTIFS($D$5:$D$71,"&lt;&gt;"&amp;"",$D$5:$D$71,"&lt;&gt;"&amp;"NL",$D$5:$D$71,"&lt;&gt;"&amp;"HORS LIGUE",AC$5:AC$71,"&lt;"&amp;AC236)+1),Paramètres!$B$3:$C$56,2,FALSE)*Paramètres!$N$15))</f>
        <v>0</v>
      </c>
      <c r="AE236" s="110"/>
      <c r="AF236" s="110">
        <f>IF(AE$2="Bike &amp; Run",IF(ISNA(VLOOKUP(AE236,Paramètres!$B$3:$C$56,2,FALSE)),0,VLOOKUP(AE236,Paramètres!$B$3:$C$56,2,FALSE)*Paramètres!$N$16),IF(OR(AE236="",OR($D236="",$D236="NL",$D236="HORS LIGUE")),0,VLOOKUP(IF(OR(AE236="",OR($D236="",$D236="NL",$D236="HORS LIGUE")),"",COUNTIFS($D$5:$D$71,"&lt;&gt;"&amp;"",$D$5:$D$71,"&lt;&gt;"&amp;"NL",$D$5:$D$71,"&lt;&gt;"&amp;"HORS LIGUE",AE$5:AE$71,"&lt;"&amp;AE236)+1),Paramètres!$B$3:$C$56,2,FALSE)*Paramètres!$N$16))</f>
        <v>0</v>
      </c>
      <c r="AG236" s="46"/>
      <c r="AH236" s="2">
        <f>IF(AG$2="Bike &amp; Run",IF(ISNA(VLOOKUP(AG236,Paramètres!$B$3:$C$56,2,FALSE)),0,VLOOKUP(AG236,Paramètres!$B$3:$C$56,2,FALSE)*Paramètres!$N$17),IF(OR(AG236="",OR($D236="",$D236="NL",$D236="HORS LIGUE")),0,VLOOKUP(IF(OR(AG236="",OR($D236="",$D236="NL",$D236="HORS LIGUE")),"",COUNTIFS($D$5:$D$71,"&lt;&gt;"&amp;"",$D$5:$D$71,"&lt;&gt;"&amp;"NL",$D$5:$D$71,"&lt;&gt;"&amp;"HORS LIGUE",AG$5:AG$71,"&lt;"&amp;AG236)+1),Paramètres!$B$3:$C$56,2,FALSE)*Paramètres!$N$17))</f>
        <v>0</v>
      </c>
      <c r="AI236" s="40">
        <f t="shared" si="115"/>
        <v>0</v>
      </c>
      <c r="AJ236" s="3" t="str">
        <f t="shared" si="116"/>
        <v/>
      </c>
      <c r="AK236" s="5">
        <f t="shared" si="117"/>
        <v>0</v>
      </c>
      <c r="AL236" s="41">
        <f t="shared" si="119"/>
        <v>0</v>
      </c>
      <c r="AM236" s="33" t="str">
        <f t="shared" si="118"/>
        <v/>
      </c>
    </row>
    <row r="237" spans="1:39" ht="16.5">
      <c r="A237" s="14"/>
      <c r="B237" s="32" t="str">
        <f>IF(ISNA(VLOOKUP(A237,'Licenciés Jeunes 2023'!A:C,3,0)),"",VLOOKUP(A237,'Licenciés Jeunes 2023'!A:C,3,0))</f>
        <v/>
      </c>
      <c r="C237" s="32" t="str">
        <f>IF(ISNA(VLOOKUP(A237,'Licenciés Jeunes 2023'!A:C,2,0)),"",VLOOKUP(A237,'Licenciés Jeunes 2023'!A:C,2,0))</f>
        <v/>
      </c>
      <c r="D237" s="32" t="str">
        <f>IF(ISNA(VLOOKUP(A237,'Licenciés Jeunes 2023'!A:F,6,0)),"",VLOOKUP(A237,'Licenciés Jeunes 2023'!A:F,6,0))</f>
        <v/>
      </c>
      <c r="E237" s="6"/>
      <c r="F237" s="2">
        <f>IF(E$2="Bike &amp; Run",IF(ISNA(VLOOKUP(E237,Paramètres!$B$3:$C$56,2,FALSE)),0,VLOOKUP(E237,Paramètres!$B$3:$C$56,2,FALSE)*Paramètres!$N$3),IF(OR(E237="",OR($D237="",$D237="NL",$D237="HORS LIGUE")),0,VLOOKUP(IF(OR(E237="",OR($D237="",$D237="NL",$D237="HORS LIGUE")),"",COUNTIFS($D$5:$D$71,"&lt;&gt;"&amp;"",$D$5:$D$71,"&lt;&gt;"&amp;"NL",$D$5:$D$71,"&lt;&gt;"&amp;"HORS LIGUE",E$5:E$71,"&lt;"&amp;E237)+1),Paramètres!$B$3:$C$56,2,FALSE)*Paramètres!$N$3))</f>
        <v>0</v>
      </c>
      <c r="G237" s="4"/>
      <c r="H237" s="2">
        <f>IF(G$2="Bike &amp; Run",IF(ISNA(VLOOKUP(G237,Paramètres!$B$3:$C$56,2,FALSE)),0,VLOOKUP(G237,Paramètres!$B$3:$C$56,2,FALSE)*Paramètres!$N$4),IF(OR(G237="",OR($D237="",$D237="NL",$D237="HORS LIGUE")),0,VLOOKUP(IF(OR(G237="",OR($D237="",$D237="NL",$D237="HORS LIGUE")),"",COUNTIFS($D$5:$D$71,"&lt;&gt;"&amp;"",$D$5:$D$71,"&lt;&gt;"&amp;"NL",$D$5:$D$71,"&lt;&gt;"&amp;"HORS LIGUE",G$5:G$71,"&lt;"&amp;G237)+1),Paramètres!$B$3:$C$56,2,FALSE)*Paramètres!$N$4))</f>
        <v>0</v>
      </c>
      <c r="I237" s="36"/>
      <c r="J237" s="2">
        <f>IF(I$2="Bike &amp; Run",IF(ISNA(VLOOKUP(I237,Paramètres!$B$3:$C$56,2,FALSE)),0,VLOOKUP(I237,Paramètres!$B$3:$C$56,2,FALSE)*Paramètres!$N$5),IF(OR(I237="",OR($D237="",$D237="NL",$D237="HORS LIGUE")),0,VLOOKUP(IF(OR(I237="",OR($D237="",$D237="NL",$D237="HORS LIGUE")),"",COUNTIFS($D$5:$D$71,"&lt;&gt;"&amp;"",$D$5:$D$71,"&lt;&gt;"&amp;"NL",$D$5:$D$71,"&lt;&gt;"&amp;"HORS LIGUE",I$5:I$71,"&lt;"&amp;I237)+1),Paramètres!$B$3:$C$56,2,FALSE)*Paramètres!$N$5))</f>
        <v>0</v>
      </c>
      <c r="K237" s="4"/>
      <c r="L237" s="2">
        <f>IF(K$2="Bike &amp; Run",IF(ISNA(VLOOKUP(K237,Paramètres!$B$3:$C$56,2,FALSE)),0,VLOOKUP(K237,Paramètres!$B$3:$C$56,2,FALSE)*Paramètres!$N$6),IF(OR(K237="",OR($D237="",$D237="NL",$D237="HORS LIGUE")),0,VLOOKUP(IF(OR(K237="",OR($D237="",$D237="NL",$D237="HORS LIGUE")),"",COUNTIFS($D$5:$D$71,"&lt;&gt;"&amp;"",$D$5:$D$71,"&lt;&gt;"&amp;"NL",$D$5:$D$71,"&lt;&gt;"&amp;"HORS LIGUE",K$5:K$71,"&lt;"&amp;K237)+1),Paramètres!$B$3:$C$56,2,FALSE)*Paramètres!$N$6))</f>
        <v>0</v>
      </c>
      <c r="M237" s="89"/>
      <c r="N237" s="88">
        <f>IF(M$2="Bike &amp; Run",IF(ISNA(VLOOKUP(M237,Paramètres!$B$3:$C$56,2,FALSE)),0,VLOOKUP(M237,Paramètres!$B$3:$C$56,2,FALSE)*Paramètres!$N$7),IF(OR(M237="",OR($D237="",$D237="NL",$D237="HORS LIGUE")),0,VLOOKUP(IF(OR(M237="",OR($D237="",$D237="NL",$D237="HORS LIGUE")),"",COUNTIFS($D$5:$D$71,"&lt;&gt;"&amp;"",$D$5:$D$71,"&lt;&gt;"&amp;"NL",$D$5:$D$71,"&lt;&gt;"&amp;"HORS LIGUE",M$5:M$71,"&lt;"&amp;M237)+1),Paramètres!$B$3:$C$56,2,FALSE)*Paramètres!$N$7))</f>
        <v>0</v>
      </c>
      <c r="O237" s="46"/>
      <c r="P237" s="2">
        <f>IF(O$2="Bike &amp; Run",IF(ISNA(VLOOKUP(O237,Paramètres!$B$3:$C$56,2,FALSE)),0,VLOOKUP(O237,Paramètres!$B$3:$C$56,2,FALSE)*Paramètres!$N$8),IF(OR(O237="",OR($D237="",$D237="NL",$D237="HORS LIGUE")),0,VLOOKUP(IF(OR(O237="",OR($D237="",$D237="NL",$D237="HORS LIGUE")),"",COUNTIFS($D$5:$D$71,"&lt;&gt;"&amp;"",$D$5:$D$71,"&lt;&gt;"&amp;"NL",$D$5:$D$71,"&lt;&gt;"&amp;"HORS LIGUE",O$5:O$71,"&lt;"&amp;O237)+1),Paramètres!$B$3:$C$56,2,FALSE)*Paramètres!$N$8))</f>
        <v>0</v>
      </c>
      <c r="Q237" s="46"/>
      <c r="R237" s="2">
        <f>IF(Q$2="Bike &amp; Run",IF(ISNA(VLOOKUP(Q237,Paramètres!$B$3:$C$56,2,FALSE)),0,VLOOKUP(Q237,Paramètres!$B$3:$C$56,2,FALSE)*Paramètres!$N$9),IF(OR(Q237="",OR($D237="",$D237="NL",$D237="HORS LIGUE")),0,VLOOKUP(IF(OR(Q237="",OR($D237="",$D237="NL",$D237="HORS LIGUE")),"",COUNTIFS($D$5:$D$71,"&lt;&gt;"&amp;"",$D$5:$D$71,"&lt;&gt;"&amp;"NL",$D$5:$D$71,"&lt;&gt;"&amp;"HORS LIGUE",Q$5:Q$71,"&lt;"&amp;Q237)+1),Paramètres!$B$3:$C$56,2,FALSE)*Paramètres!$N$9))</f>
        <v>0</v>
      </c>
      <c r="S237" s="46"/>
      <c r="T237" s="2">
        <f>IF(S$2="Bike &amp; Run",IF(ISNA(VLOOKUP(S237,Paramètres!$B$3:$C$56,2,FALSE)),0,VLOOKUP(S237,Paramètres!$B$3:$C$56,2,FALSE)*Paramètres!$N$10),IF(OR(S237="",OR($D237="",$D237="NL",$D237="HORS LIGUE")),0,VLOOKUP(IF(OR(S237="",OR($D237="",$D237="NL",$D237="HORS LIGUE")),"",COUNTIFS($D$5:$D$71,"&lt;&gt;"&amp;"",$D$5:$D$71,"&lt;&gt;"&amp;"NL",$D$5:$D$71,"&lt;&gt;"&amp;"HORS LIGUE",S$5:S$71,"&lt;"&amp;S237)+1),Paramètres!$B$3:$C$56,2,FALSE)*Paramètres!$N$10))</f>
        <v>0</v>
      </c>
      <c r="U237" s="46"/>
      <c r="V237" s="2">
        <f>IF(U$2="Bike &amp; Run",IF(ISNA(VLOOKUP(U237,Paramètres!$B$3:$C$56,2,FALSE)),0,VLOOKUP(U237,Paramètres!$B$3:$C$56,2,FALSE)*Paramètres!$N$11),IF(OR(U237="",OR($D237="",$D237="NL",$D237="HORS LIGUE")),0,VLOOKUP(IF(OR(U237="",OR($D237="",$D237="NL",$D237="HORS LIGUE")),"",COUNTIFS($D$5:$D$71,"&lt;&gt;"&amp;"",$D$5:$D$71,"&lt;&gt;"&amp;"NL",$D$5:$D$71,"&lt;&gt;"&amp;"HORS LIGUE",U$5:U$71,"&lt;"&amp;U237)+1),Paramètres!$B$3:$C$56,2,FALSE)*Paramètres!$N$11))</f>
        <v>0</v>
      </c>
      <c r="W237" s="46"/>
      <c r="X237" s="2">
        <f>IF(W$2="Bike &amp; Run",IF(ISNA(VLOOKUP(W237,Paramètres!$B$3:$C$56,2,FALSE)),0,VLOOKUP(W237,Paramètres!$B$3:$C$56,2,FALSE)*Paramètres!$N$12),IF(OR(W237="",OR($D237="",$D237="NL",$D237="HORS LIGUE")),0,VLOOKUP(IF(OR(W237="",OR($D237="",$D237="NL",$D237="HORS LIGUE")),"",COUNTIFS($D$5:$D$71,"&lt;&gt;"&amp;"",$D$5:$D$71,"&lt;&gt;"&amp;"NL",$D$5:$D$71,"&lt;&gt;"&amp;"HORS LIGUE",W$5:W$71,"&lt;"&amp;W237)+1),Paramètres!$B$3:$C$56,2,FALSE)*Paramètres!$N$12))</f>
        <v>0</v>
      </c>
      <c r="Y237" s="46"/>
      <c r="Z237" s="2">
        <f>IF(Y$2="Bike &amp; Run",IF(ISNA(VLOOKUP(Y237,Paramètres!$B$3:$C$56,2,FALSE)),0,VLOOKUP(Y237,Paramètres!$B$3:$C$56,2,FALSE)*Paramètres!$N$13),IF(OR(Y237="",OR($D237="",$D237="NL",$D237="HORS LIGUE")),0,VLOOKUP(IF(OR(Y237="",OR($D237="",$D237="NL",$D237="HORS LIGUE")),"",COUNTIFS($D$5:$D$71,"&lt;&gt;"&amp;"",$D$5:$D$71,"&lt;&gt;"&amp;"NL",$D$5:$D$71,"&lt;&gt;"&amp;"HORS LIGUE",Y$5:Y$71,"&lt;"&amp;Y237)+1),Paramètres!$B$3:$C$56,2,FALSE)*Paramètres!$N$13))</f>
        <v>0</v>
      </c>
      <c r="AA237" s="46"/>
      <c r="AB237" s="2">
        <f>IF(AA$2="Bike &amp; Run",IF(ISNA(VLOOKUP(AA237,Paramètres!$B$3:$C$56,2,FALSE)),0,VLOOKUP(AA237,Paramètres!$B$3:$C$56,2,FALSE)*Paramètres!$N$14),IF(OR(AA237="",OR($D237="",$D237="NL",$D237="HORS LIGUE")),0,VLOOKUP(IF(OR(AA237="",OR($D237="",$D237="NL",$D237="HORS LIGUE")),"",COUNTIFS($D$5:$D$71,"&lt;&gt;"&amp;"",$D$5:$D$71,"&lt;&gt;"&amp;"NL",$D$5:$D$71,"&lt;&gt;"&amp;"HORS LIGUE",AA$5:AA$71,"&lt;"&amp;AA237)+1),Paramètres!$B$3:$C$56,2,FALSE)*Paramètres!$N$14))</f>
        <v>0</v>
      </c>
      <c r="AC237" s="46"/>
      <c r="AD237" s="2">
        <f>IF(AC$2="Bike &amp; Run",IF(ISNA(VLOOKUP(AC237,Paramètres!$B$3:$C$56,2,FALSE)),0,VLOOKUP(AC237,Paramètres!$B$3:$C$56,2,FALSE)*Paramètres!$N$15),IF(OR(AC237="",OR($D237="",$D237="NL",$D237="HORS LIGUE")),0,VLOOKUP(IF(OR(AC237="",OR($D237="",$D237="NL",$D237="HORS LIGUE")),"",COUNTIFS($D$5:$D$71,"&lt;&gt;"&amp;"",$D$5:$D$71,"&lt;&gt;"&amp;"NL",$D$5:$D$71,"&lt;&gt;"&amp;"HORS LIGUE",AC$5:AC$71,"&lt;"&amp;AC237)+1),Paramètres!$B$3:$C$56,2,FALSE)*Paramètres!$N$15))</f>
        <v>0</v>
      </c>
      <c r="AE237" s="110"/>
      <c r="AF237" s="110">
        <f>IF(AE$2="Bike &amp; Run",IF(ISNA(VLOOKUP(AE237,Paramètres!$B$3:$C$56,2,FALSE)),0,VLOOKUP(AE237,Paramètres!$B$3:$C$56,2,FALSE)*Paramètres!$N$16),IF(OR(AE237="",OR($D237="",$D237="NL",$D237="HORS LIGUE")),0,VLOOKUP(IF(OR(AE237="",OR($D237="",$D237="NL",$D237="HORS LIGUE")),"",COUNTIFS($D$5:$D$71,"&lt;&gt;"&amp;"",$D$5:$D$71,"&lt;&gt;"&amp;"NL",$D$5:$D$71,"&lt;&gt;"&amp;"HORS LIGUE",AE$5:AE$71,"&lt;"&amp;AE237)+1),Paramètres!$B$3:$C$56,2,FALSE)*Paramètres!$N$16))</f>
        <v>0</v>
      </c>
      <c r="AG237" s="46"/>
      <c r="AH237" s="2">
        <f>IF(AG$2="Bike &amp; Run",IF(ISNA(VLOOKUP(AG237,Paramètres!$B$3:$C$56,2,FALSE)),0,VLOOKUP(AG237,Paramètres!$B$3:$C$56,2,FALSE)*Paramètres!$N$17),IF(OR(AG237="",OR($D237="",$D237="NL",$D237="HORS LIGUE")),0,VLOOKUP(IF(OR(AG237="",OR($D237="",$D237="NL",$D237="HORS LIGUE")),"",COUNTIFS($D$5:$D$71,"&lt;&gt;"&amp;"",$D$5:$D$71,"&lt;&gt;"&amp;"NL",$D$5:$D$71,"&lt;&gt;"&amp;"HORS LIGUE",AG$5:AG$71,"&lt;"&amp;AG237)+1),Paramètres!$B$3:$C$56,2,FALSE)*Paramètres!$N$17))</f>
        <v>0</v>
      </c>
      <c r="AI237" s="40">
        <f t="shared" si="115"/>
        <v>0</v>
      </c>
      <c r="AJ237" s="3" t="str">
        <f t="shared" si="116"/>
        <v/>
      </c>
      <c r="AK237" s="5">
        <f t="shared" si="117"/>
        <v>0</v>
      </c>
      <c r="AL237" s="41">
        <f t="shared" si="119"/>
        <v>0</v>
      </c>
      <c r="AM237" s="33" t="str">
        <f t="shared" si="118"/>
        <v/>
      </c>
    </row>
    <row r="238" spans="1:39" ht="16.5">
      <c r="A238" s="14"/>
      <c r="B238" s="32" t="str">
        <f>IF(ISNA(VLOOKUP(A238,'Licenciés Jeunes 2023'!A:C,3,0)),"",VLOOKUP(A238,'Licenciés Jeunes 2023'!A:C,3,0))</f>
        <v/>
      </c>
      <c r="C238" s="32" t="str">
        <f>IF(ISNA(VLOOKUP(A238,'Licenciés Jeunes 2023'!A:C,2,0)),"",VLOOKUP(A238,'Licenciés Jeunes 2023'!A:C,2,0))</f>
        <v/>
      </c>
      <c r="D238" s="32" t="str">
        <f>IF(ISNA(VLOOKUP(A238,'Licenciés Jeunes 2023'!A:F,6,0)),"",VLOOKUP(A238,'Licenciés Jeunes 2023'!A:F,6,0))</f>
        <v/>
      </c>
      <c r="E238" s="6"/>
      <c r="F238" s="2">
        <f>IF(E$2="Bike &amp; Run",IF(ISNA(VLOOKUP(E238,Paramètres!$B$3:$C$56,2,FALSE)),0,VLOOKUP(E238,Paramètres!$B$3:$C$56,2,FALSE)*Paramètres!$N$3),IF(OR(E238="",OR($D238="",$D238="NL",$D238="HORS LIGUE")),0,VLOOKUP(IF(OR(E238="",OR($D238="",$D238="NL",$D238="HORS LIGUE")),"",COUNTIFS($D$5:$D$71,"&lt;&gt;"&amp;"",$D$5:$D$71,"&lt;&gt;"&amp;"NL",$D$5:$D$71,"&lt;&gt;"&amp;"HORS LIGUE",E$5:E$71,"&lt;"&amp;E238)+1),Paramètres!$B$3:$C$56,2,FALSE)*Paramètres!$N$3))</f>
        <v>0</v>
      </c>
      <c r="G238" s="4"/>
      <c r="H238" s="2">
        <f>IF(G$2="Bike &amp; Run",IF(ISNA(VLOOKUP(G238,Paramètres!$B$3:$C$56,2,FALSE)),0,VLOOKUP(G238,Paramètres!$B$3:$C$56,2,FALSE)*Paramètres!$N$4),IF(OR(G238="",OR($D238="",$D238="NL",$D238="HORS LIGUE")),0,VLOOKUP(IF(OR(G238="",OR($D238="",$D238="NL",$D238="HORS LIGUE")),"",COUNTIFS($D$5:$D$71,"&lt;&gt;"&amp;"",$D$5:$D$71,"&lt;&gt;"&amp;"NL",$D$5:$D$71,"&lt;&gt;"&amp;"HORS LIGUE",G$5:G$71,"&lt;"&amp;G238)+1),Paramètres!$B$3:$C$56,2,FALSE)*Paramètres!$N$4))</f>
        <v>0</v>
      </c>
      <c r="I238" s="36"/>
      <c r="J238" s="2">
        <f>IF(I$2="Bike &amp; Run",IF(ISNA(VLOOKUP(I238,Paramètres!$B$3:$C$56,2,FALSE)),0,VLOOKUP(I238,Paramètres!$B$3:$C$56,2,FALSE)*Paramètres!$N$5),IF(OR(I238="",OR($D238="",$D238="NL",$D238="HORS LIGUE")),0,VLOOKUP(IF(OR(I238="",OR($D238="",$D238="NL",$D238="HORS LIGUE")),"",COUNTIFS($D$5:$D$71,"&lt;&gt;"&amp;"",$D$5:$D$71,"&lt;&gt;"&amp;"NL",$D$5:$D$71,"&lt;&gt;"&amp;"HORS LIGUE",I$5:I$71,"&lt;"&amp;I238)+1),Paramètres!$B$3:$C$56,2,FALSE)*Paramètres!$N$5))</f>
        <v>0</v>
      </c>
      <c r="K238" s="4"/>
      <c r="L238" s="2">
        <f>IF(K$2="Bike &amp; Run",IF(ISNA(VLOOKUP(K238,Paramètres!$B$3:$C$56,2,FALSE)),0,VLOOKUP(K238,Paramètres!$B$3:$C$56,2,FALSE)*Paramètres!$N$6),IF(OR(K238="",OR($D238="",$D238="NL",$D238="HORS LIGUE")),0,VLOOKUP(IF(OR(K238="",OR($D238="",$D238="NL",$D238="HORS LIGUE")),"",COUNTIFS($D$5:$D$71,"&lt;&gt;"&amp;"",$D$5:$D$71,"&lt;&gt;"&amp;"NL",$D$5:$D$71,"&lt;&gt;"&amp;"HORS LIGUE",K$5:K$71,"&lt;"&amp;K238)+1),Paramètres!$B$3:$C$56,2,FALSE)*Paramètres!$N$6))</f>
        <v>0</v>
      </c>
      <c r="M238" s="89"/>
      <c r="N238" s="88">
        <f>IF(M$2="Bike &amp; Run",IF(ISNA(VLOOKUP(M238,Paramètres!$B$3:$C$56,2,FALSE)),0,VLOOKUP(M238,Paramètres!$B$3:$C$56,2,FALSE)*Paramètres!$N$7),IF(OR(M238="",OR($D238="",$D238="NL",$D238="HORS LIGUE")),0,VLOOKUP(IF(OR(M238="",OR($D238="",$D238="NL",$D238="HORS LIGUE")),"",COUNTIFS($D$5:$D$71,"&lt;&gt;"&amp;"",$D$5:$D$71,"&lt;&gt;"&amp;"NL",$D$5:$D$71,"&lt;&gt;"&amp;"HORS LIGUE",M$5:M$71,"&lt;"&amp;M238)+1),Paramètres!$B$3:$C$56,2,FALSE)*Paramètres!$N$7))</f>
        <v>0</v>
      </c>
      <c r="O238" s="46"/>
      <c r="P238" s="2">
        <f>IF(O$2="Bike &amp; Run",IF(ISNA(VLOOKUP(O238,Paramètres!$B$3:$C$56,2,FALSE)),0,VLOOKUP(O238,Paramètres!$B$3:$C$56,2,FALSE)*Paramètres!$N$8),IF(OR(O238="",OR($D238="",$D238="NL",$D238="HORS LIGUE")),0,VLOOKUP(IF(OR(O238="",OR($D238="",$D238="NL",$D238="HORS LIGUE")),"",COUNTIFS($D$5:$D$71,"&lt;&gt;"&amp;"",$D$5:$D$71,"&lt;&gt;"&amp;"NL",$D$5:$D$71,"&lt;&gt;"&amp;"HORS LIGUE",O$5:O$71,"&lt;"&amp;O238)+1),Paramètres!$B$3:$C$56,2,FALSE)*Paramètres!$N$8))</f>
        <v>0</v>
      </c>
      <c r="Q238" s="46"/>
      <c r="R238" s="2">
        <f>IF(Q$2="Bike &amp; Run",IF(ISNA(VLOOKUP(Q238,Paramètres!$B$3:$C$56,2,FALSE)),0,VLOOKUP(Q238,Paramètres!$B$3:$C$56,2,FALSE)*Paramètres!$N$9),IF(OR(Q238="",OR($D238="",$D238="NL",$D238="HORS LIGUE")),0,VLOOKUP(IF(OR(Q238="",OR($D238="",$D238="NL",$D238="HORS LIGUE")),"",COUNTIFS($D$5:$D$71,"&lt;&gt;"&amp;"",$D$5:$D$71,"&lt;&gt;"&amp;"NL",$D$5:$D$71,"&lt;&gt;"&amp;"HORS LIGUE",Q$5:Q$71,"&lt;"&amp;Q238)+1),Paramètres!$B$3:$C$56,2,FALSE)*Paramètres!$N$9))</f>
        <v>0</v>
      </c>
      <c r="S238" s="46"/>
      <c r="T238" s="2">
        <f>IF(S$2="Bike &amp; Run",IF(ISNA(VLOOKUP(S238,Paramètres!$B$3:$C$56,2,FALSE)),0,VLOOKUP(S238,Paramètres!$B$3:$C$56,2,FALSE)*Paramètres!$N$10),IF(OR(S238="",OR($D238="",$D238="NL",$D238="HORS LIGUE")),0,VLOOKUP(IF(OR(S238="",OR($D238="",$D238="NL",$D238="HORS LIGUE")),"",COUNTIFS($D$5:$D$71,"&lt;&gt;"&amp;"",$D$5:$D$71,"&lt;&gt;"&amp;"NL",$D$5:$D$71,"&lt;&gt;"&amp;"HORS LIGUE",S$5:S$71,"&lt;"&amp;S238)+1),Paramètres!$B$3:$C$56,2,FALSE)*Paramètres!$N$10))</f>
        <v>0</v>
      </c>
      <c r="U238" s="46"/>
      <c r="V238" s="2">
        <f>IF(U$2="Bike &amp; Run",IF(ISNA(VLOOKUP(U238,Paramètres!$B$3:$C$56,2,FALSE)),0,VLOOKUP(U238,Paramètres!$B$3:$C$56,2,FALSE)*Paramètres!$N$11),IF(OR(U238="",OR($D238="",$D238="NL",$D238="HORS LIGUE")),0,VLOOKUP(IF(OR(U238="",OR($D238="",$D238="NL",$D238="HORS LIGUE")),"",COUNTIFS($D$5:$D$71,"&lt;&gt;"&amp;"",$D$5:$D$71,"&lt;&gt;"&amp;"NL",$D$5:$D$71,"&lt;&gt;"&amp;"HORS LIGUE",U$5:U$71,"&lt;"&amp;U238)+1),Paramètres!$B$3:$C$56,2,FALSE)*Paramètres!$N$11))</f>
        <v>0</v>
      </c>
      <c r="W238" s="46"/>
      <c r="X238" s="2">
        <f>IF(W$2="Bike &amp; Run",IF(ISNA(VLOOKUP(W238,Paramètres!$B$3:$C$56,2,FALSE)),0,VLOOKUP(W238,Paramètres!$B$3:$C$56,2,FALSE)*Paramètres!$N$12),IF(OR(W238="",OR($D238="",$D238="NL",$D238="HORS LIGUE")),0,VLOOKUP(IF(OR(W238="",OR($D238="",$D238="NL",$D238="HORS LIGUE")),"",COUNTIFS($D$5:$D$71,"&lt;&gt;"&amp;"",$D$5:$D$71,"&lt;&gt;"&amp;"NL",$D$5:$D$71,"&lt;&gt;"&amp;"HORS LIGUE",W$5:W$71,"&lt;"&amp;W238)+1),Paramètres!$B$3:$C$56,2,FALSE)*Paramètres!$N$12))</f>
        <v>0</v>
      </c>
      <c r="Y238" s="46"/>
      <c r="Z238" s="2">
        <f>IF(Y$2="Bike &amp; Run",IF(ISNA(VLOOKUP(Y238,Paramètres!$B$3:$C$56,2,FALSE)),0,VLOOKUP(Y238,Paramètres!$B$3:$C$56,2,FALSE)*Paramètres!$N$13),IF(OR(Y238="",OR($D238="",$D238="NL",$D238="HORS LIGUE")),0,VLOOKUP(IF(OR(Y238="",OR($D238="",$D238="NL",$D238="HORS LIGUE")),"",COUNTIFS($D$5:$D$71,"&lt;&gt;"&amp;"",$D$5:$D$71,"&lt;&gt;"&amp;"NL",$D$5:$D$71,"&lt;&gt;"&amp;"HORS LIGUE",Y$5:Y$71,"&lt;"&amp;Y238)+1),Paramètres!$B$3:$C$56,2,FALSE)*Paramètres!$N$13))</f>
        <v>0</v>
      </c>
      <c r="AA238" s="46"/>
      <c r="AB238" s="2">
        <f>IF(AA$2="Bike &amp; Run",IF(ISNA(VLOOKUP(AA238,Paramètres!$B$3:$C$56,2,FALSE)),0,VLOOKUP(AA238,Paramètres!$B$3:$C$56,2,FALSE)*Paramètres!$N$14),IF(OR(AA238="",OR($D238="",$D238="NL",$D238="HORS LIGUE")),0,VLOOKUP(IF(OR(AA238="",OR($D238="",$D238="NL",$D238="HORS LIGUE")),"",COUNTIFS($D$5:$D$71,"&lt;&gt;"&amp;"",$D$5:$D$71,"&lt;&gt;"&amp;"NL",$D$5:$D$71,"&lt;&gt;"&amp;"HORS LIGUE",AA$5:AA$71,"&lt;"&amp;AA238)+1),Paramètres!$B$3:$C$56,2,FALSE)*Paramètres!$N$14))</f>
        <v>0</v>
      </c>
      <c r="AC238" s="46"/>
      <c r="AD238" s="2">
        <f>IF(AC$2="Bike &amp; Run",IF(ISNA(VLOOKUP(AC238,Paramètres!$B$3:$C$56,2,FALSE)),0,VLOOKUP(AC238,Paramètres!$B$3:$C$56,2,FALSE)*Paramètres!$N$15),IF(OR(AC238="",OR($D238="",$D238="NL",$D238="HORS LIGUE")),0,VLOOKUP(IF(OR(AC238="",OR($D238="",$D238="NL",$D238="HORS LIGUE")),"",COUNTIFS($D$5:$D$71,"&lt;&gt;"&amp;"",$D$5:$D$71,"&lt;&gt;"&amp;"NL",$D$5:$D$71,"&lt;&gt;"&amp;"HORS LIGUE",AC$5:AC$71,"&lt;"&amp;AC238)+1),Paramètres!$B$3:$C$56,2,FALSE)*Paramètres!$N$15))</f>
        <v>0</v>
      </c>
      <c r="AE238" s="110"/>
      <c r="AF238" s="110">
        <f>IF(AE$2="Bike &amp; Run",IF(ISNA(VLOOKUP(AE238,Paramètres!$B$3:$C$56,2,FALSE)),0,VLOOKUP(AE238,Paramètres!$B$3:$C$56,2,FALSE)*Paramètres!$N$16),IF(OR(AE238="",OR($D238="",$D238="NL",$D238="HORS LIGUE")),0,VLOOKUP(IF(OR(AE238="",OR($D238="",$D238="NL",$D238="HORS LIGUE")),"",COUNTIFS($D$5:$D$71,"&lt;&gt;"&amp;"",$D$5:$D$71,"&lt;&gt;"&amp;"NL",$D$5:$D$71,"&lt;&gt;"&amp;"HORS LIGUE",AE$5:AE$71,"&lt;"&amp;AE238)+1),Paramètres!$B$3:$C$56,2,FALSE)*Paramètres!$N$16))</f>
        <v>0</v>
      </c>
      <c r="AG238" s="46"/>
      <c r="AH238" s="2">
        <f>IF(AG$2="Bike &amp; Run",IF(ISNA(VLOOKUP(AG238,Paramètres!$B$3:$C$56,2,FALSE)),0,VLOOKUP(AG238,Paramètres!$B$3:$C$56,2,FALSE)*Paramètres!$N$17),IF(OR(AG238="",OR($D238="",$D238="NL",$D238="HORS LIGUE")),0,VLOOKUP(IF(OR(AG238="",OR($D238="",$D238="NL",$D238="HORS LIGUE")),"",COUNTIFS($D$5:$D$71,"&lt;&gt;"&amp;"",$D$5:$D$71,"&lt;&gt;"&amp;"NL",$D$5:$D$71,"&lt;&gt;"&amp;"HORS LIGUE",AG$5:AG$71,"&lt;"&amp;AG238)+1),Paramètres!$B$3:$C$56,2,FALSE)*Paramètres!$N$17))</f>
        <v>0</v>
      </c>
      <c r="AI238" s="40">
        <f t="shared" si="115"/>
        <v>0</v>
      </c>
      <c r="AJ238" s="3" t="str">
        <f t="shared" si="116"/>
        <v/>
      </c>
      <c r="AK238" s="5">
        <f t="shared" si="117"/>
        <v>0</v>
      </c>
      <c r="AL238" s="41">
        <f t="shared" si="119"/>
        <v>0</v>
      </c>
      <c r="AM238" s="33" t="str">
        <f t="shared" si="118"/>
        <v/>
      </c>
    </row>
    <row r="239" spans="1:39" ht="16.5">
      <c r="A239" s="14"/>
      <c r="B239" s="32" t="str">
        <f>IF(ISNA(VLOOKUP(A239,'Licenciés Jeunes 2023'!A:C,3,0)),"",VLOOKUP(A239,'Licenciés Jeunes 2023'!A:C,3,0))</f>
        <v/>
      </c>
      <c r="C239" s="32" t="str">
        <f>IF(ISNA(VLOOKUP(A239,'Licenciés Jeunes 2023'!A:C,2,0)),"",VLOOKUP(A239,'Licenciés Jeunes 2023'!A:C,2,0))</f>
        <v/>
      </c>
      <c r="D239" s="32" t="str">
        <f>IF(ISNA(VLOOKUP(A239,'Licenciés Jeunes 2023'!A:F,6,0)),"",VLOOKUP(A239,'Licenciés Jeunes 2023'!A:F,6,0))</f>
        <v/>
      </c>
      <c r="E239" s="6"/>
      <c r="F239" s="2">
        <f>IF(E$2="Bike &amp; Run",IF(ISNA(VLOOKUP(E239,Paramètres!$B$3:$C$56,2,FALSE)),0,VLOOKUP(E239,Paramètres!$B$3:$C$56,2,FALSE)*Paramètres!$N$3),IF(OR(E239="",OR($D239="",$D239="NL",$D239="HORS LIGUE")),0,VLOOKUP(IF(OR(E239="",OR($D239="",$D239="NL",$D239="HORS LIGUE")),"",COUNTIFS($D$5:$D$71,"&lt;&gt;"&amp;"",$D$5:$D$71,"&lt;&gt;"&amp;"NL",$D$5:$D$71,"&lt;&gt;"&amp;"HORS LIGUE",E$5:E$71,"&lt;"&amp;E239)+1),Paramètres!$B$3:$C$56,2,FALSE)*Paramètres!$N$3))</f>
        <v>0</v>
      </c>
      <c r="G239" s="4"/>
      <c r="H239" s="2">
        <f>IF(G$2="Bike &amp; Run",IF(ISNA(VLOOKUP(G239,Paramètres!$B$3:$C$56,2,FALSE)),0,VLOOKUP(G239,Paramètres!$B$3:$C$56,2,FALSE)*Paramètres!$N$4),IF(OR(G239="",OR($D239="",$D239="NL",$D239="HORS LIGUE")),0,VLOOKUP(IF(OR(G239="",OR($D239="",$D239="NL",$D239="HORS LIGUE")),"",COUNTIFS($D$5:$D$71,"&lt;&gt;"&amp;"",$D$5:$D$71,"&lt;&gt;"&amp;"NL",$D$5:$D$71,"&lt;&gt;"&amp;"HORS LIGUE",G$5:G$71,"&lt;"&amp;G239)+1),Paramètres!$B$3:$C$56,2,FALSE)*Paramètres!$N$4))</f>
        <v>0</v>
      </c>
      <c r="I239" s="36"/>
      <c r="J239" s="2">
        <f>IF(I$2="Bike &amp; Run",IF(ISNA(VLOOKUP(I239,Paramètres!$B$3:$C$56,2,FALSE)),0,VLOOKUP(I239,Paramètres!$B$3:$C$56,2,FALSE)*Paramètres!$N$5),IF(OR(I239="",OR($D239="",$D239="NL",$D239="HORS LIGUE")),0,VLOOKUP(IF(OR(I239="",OR($D239="",$D239="NL",$D239="HORS LIGUE")),"",COUNTIFS($D$5:$D$71,"&lt;&gt;"&amp;"",$D$5:$D$71,"&lt;&gt;"&amp;"NL",$D$5:$D$71,"&lt;&gt;"&amp;"HORS LIGUE",I$5:I$71,"&lt;"&amp;I239)+1),Paramètres!$B$3:$C$56,2,FALSE)*Paramètres!$N$5))</f>
        <v>0</v>
      </c>
      <c r="K239" s="4"/>
      <c r="L239" s="2">
        <f>IF(K$2="Bike &amp; Run",IF(ISNA(VLOOKUP(K239,Paramètres!$B$3:$C$56,2,FALSE)),0,VLOOKUP(K239,Paramètres!$B$3:$C$56,2,FALSE)*Paramètres!$N$6),IF(OR(K239="",OR($D239="",$D239="NL",$D239="HORS LIGUE")),0,VLOOKUP(IF(OR(K239="",OR($D239="",$D239="NL",$D239="HORS LIGUE")),"",COUNTIFS($D$5:$D$71,"&lt;&gt;"&amp;"",$D$5:$D$71,"&lt;&gt;"&amp;"NL",$D$5:$D$71,"&lt;&gt;"&amp;"HORS LIGUE",K$5:K$71,"&lt;"&amp;K239)+1),Paramètres!$B$3:$C$56,2,FALSE)*Paramètres!$N$6))</f>
        <v>0</v>
      </c>
      <c r="M239" s="89"/>
      <c r="N239" s="88">
        <f>IF(M$2="Bike &amp; Run",IF(ISNA(VLOOKUP(M239,Paramètres!$B$3:$C$56,2,FALSE)),0,VLOOKUP(M239,Paramètres!$B$3:$C$56,2,FALSE)*Paramètres!$N$7),IF(OR(M239="",OR($D239="",$D239="NL",$D239="HORS LIGUE")),0,VLOOKUP(IF(OR(M239="",OR($D239="",$D239="NL",$D239="HORS LIGUE")),"",COUNTIFS($D$5:$D$71,"&lt;&gt;"&amp;"",$D$5:$D$71,"&lt;&gt;"&amp;"NL",$D$5:$D$71,"&lt;&gt;"&amp;"HORS LIGUE",M$5:M$71,"&lt;"&amp;M239)+1),Paramètres!$B$3:$C$56,2,FALSE)*Paramètres!$N$7))</f>
        <v>0</v>
      </c>
      <c r="O239" s="46"/>
      <c r="P239" s="2">
        <f>IF(O$2="Bike &amp; Run",IF(ISNA(VLOOKUP(O239,Paramètres!$B$3:$C$56,2,FALSE)),0,VLOOKUP(O239,Paramètres!$B$3:$C$56,2,FALSE)*Paramètres!$N$8),IF(OR(O239="",OR($D239="",$D239="NL",$D239="HORS LIGUE")),0,VLOOKUP(IF(OR(O239="",OR($D239="",$D239="NL",$D239="HORS LIGUE")),"",COUNTIFS($D$5:$D$71,"&lt;&gt;"&amp;"",$D$5:$D$71,"&lt;&gt;"&amp;"NL",$D$5:$D$71,"&lt;&gt;"&amp;"HORS LIGUE",O$5:O$71,"&lt;"&amp;O239)+1),Paramètres!$B$3:$C$56,2,FALSE)*Paramètres!$N$8))</f>
        <v>0</v>
      </c>
      <c r="Q239" s="46"/>
      <c r="R239" s="2">
        <f>IF(Q$2="Bike &amp; Run",IF(ISNA(VLOOKUP(Q239,Paramètres!$B$3:$C$56,2,FALSE)),0,VLOOKUP(Q239,Paramètres!$B$3:$C$56,2,FALSE)*Paramètres!$N$9),IF(OR(Q239="",OR($D239="",$D239="NL",$D239="HORS LIGUE")),0,VLOOKUP(IF(OR(Q239="",OR($D239="",$D239="NL",$D239="HORS LIGUE")),"",COUNTIFS($D$5:$D$71,"&lt;&gt;"&amp;"",$D$5:$D$71,"&lt;&gt;"&amp;"NL",$D$5:$D$71,"&lt;&gt;"&amp;"HORS LIGUE",Q$5:Q$71,"&lt;"&amp;Q239)+1),Paramètres!$B$3:$C$56,2,FALSE)*Paramètres!$N$9))</f>
        <v>0</v>
      </c>
      <c r="S239" s="46"/>
      <c r="T239" s="2">
        <f>IF(S$2="Bike &amp; Run",IF(ISNA(VLOOKUP(S239,Paramètres!$B$3:$C$56,2,FALSE)),0,VLOOKUP(S239,Paramètres!$B$3:$C$56,2,FALSE)*Paramètres!$N$10),IF(OR(S239="",OR($D239="",$D239="NL",$D239="HORS LIGUE")),0,VLOOKUP(IF(OR(S239="",OR($D239="",$D239="NL",$D239="HORS LIGUE")),"",COUNTIFS($D$5:$D$71,"&lt;&gt;"&amp;"",$D$5:$D$71,"&lt;&gt;"&amp;"NL",$D$5:$D$71,"&lt;&gt;"&amp;"HORS LIGUE",S$5:S$71,"&lt;"&amp;S239)+1),Paramètres!$B$3:$C$56,2,FALSE)*Paramètres!$N$10))</f>
        <v>0</v>
      </c>
      <c r="U239" s="46"/>
      <c r="V239" s="2">
        <f>IF(U$2="Bike &amp; Run",IF(ISNA(VLOOKUP(U239,Paramètres!$B$3:$C$56,2,FALSE)),0,VLOOKUP(U239,Paramètres!$B$3:$C$56,2,FALSE)*Paramètres!$N$11),IF(OR(U239="",OR($D239="",$D239="NL",$D239="HORS LIGUE")),0,VLOOKUP(IF(OR(U239="",OR($D239="",$D239="NL",$D239="HORS LIGUE")),"",COUNTIFS($D$5:$D$71,"&lt;&gt;"&amp;"",$D$5:$D$71,"&lt;&gt;"&amp;"NL",$D$5:$D$71,"&lt;&gt;"&amp;"HORS LIGUE",U$5:U$71,"&lt;"&amp;U239)+1),Paramètres!$B$3:$C$56,2,FALSE)*Paramètres!$N$11))</f>
        <v>0</v>
      </c>
      <c r="W239" s="46"/>
      <c r="X239" s="2">
        <f>IF(W$2="Bike &amp; Run",IF(ISNA(VLOOKUP(W239,Paramètres!$B$3:$C$56,2,FALSE)),0,VLOOKUP(W239,Paramètres!$B$3:$C$56,2,FALSE)*Paramètres!$N$12),IF(OR(W239="",OR($D239="",$D239="NL",$D239="HORS LIGUE")),0,VLOOKUP(IF(OR(W239="",OR($D239="",$D239="NL",$D239="HORS LIGUE")),"",COUNTIFS($D$5:$D$71,"&lt;&gt;"&amp;"",$D$5:$D$71,"&lt;&gt;"&amp;"NL",$D$5:$D$71,"&lt;&gt;"&amp;"HORS LIGUE",W$5:W$71,"&lt;"&amp;W239)+1),Paramètres!$B$3:$C$56,2,FALSE)*Paramètres!$N$12))</f>
        <v>0</v>
      </c>
      <c r="Y239" s="46"/>
      <c r="Z239" s="2">
        <f>IF(Y$2="Bike &amp; Run",IF(ISNA(VLOOKUP(Y239,Paramètres!$B$3:$C$56,2,FALSE)),0,VLOOKUP(Y239,Paramètres!$B$3:$C$56,2,FALSE)*Paramètres!$N$13),IF(OR(Y239="",OR($D239="",$D239="NL",$D239="HORS LIGUE")),0,VLOOKUP(IF(OR(Y239="",OR($D239="",$D239="NL",$D239="HORS LIGUE")),"",COUNTIFS($D$5:$D$71,"&lt;&gt;"&amp;"",$D$5:$D$71,"&lt;&gt;"&amp;"NL",$D$5:$D$71,"&lt;&gt;"&amp;"HORS LIGUE",Y$5:Y$71,"&lt;"&amp;Y239)+1),Paramètres!$B$3:$C$56,2,FALSE)*Paramètres!$N$13))</f>
        <v>0</v>
      </c>
      <c r="AA239" s="46"/>
      <c r="AB239" s="2">
        <f>IF(AA$2="Bike &amp; Run",IF(ISNA(VLOOKUP(AA239,Paramètres!$B$3:$C$56,2,FALSE)),0,VLOOKUP(AA239,Paramètres!$B$3:$C$56,2,FALSE)*Paramètres!$N$14),IF(OR(AA239="",OR($D239="",$D239="NL",$D239="HORS LIGUE")),0,VLOOKUP(IF(OR(AA239="",OR($D239="",$D239="NL",$D239="HORS LIGUE")),"",COUNTIFS($D$5:$D$71,"&lt;&gt;"&amp;"",$D$5:$D$71,"&lt;&gt;"&amp;"NL",$D$5:$D$71,"&lt;&gt;"&amp;"HORS LIGUE",AA$5:AA$71,"&lt;"&amp;AA239)+1),Paramètres!$B$3:$C$56,2,FALSE)*Paramètres!$N$14))</f>
        <v>0</v>
      </c>
      <c r="AC239" s="46"/>
      <c r="AD239" s="2">
        <f>IF(AC$2="Bike &amp; Run",IF(ISNA(VLOOKUP(AC239,Paramètres!$B$3:$C$56,2,FALSE)),0,VLOOKUP(AC239,Paramètres!$B$3:$C$56,2,FALSE)*Paramètres!$N$15),IF(OR(AC239="",OR($D239="",$D239="NL",$D239="HORS LIGUE")),0,VLOOKUP(IF(OR(AC239="",OR($D239="",$D239="NL",$D239="HORS LIGUE")),"",COUNTIFS($D$5:$D$71,"&lt;&gt;"&amp;"",$D$5:$D$71,"&lt;&gt;"&amp;"NL",$D$5:$D$71,"&lt;&gt;"&amp;"HORS LIGUE",AC$5:AC$71,"&lt;"&amp;AC239)+1),Paramètres!$B$3:$C$56,2,FALSE)*Paramètres!$N$15))</f>
        <v>0</v>
      </c>
      <c r="AE239" s="110"/>
      <c r="AF239" s="110">
        <f>IF(AE$2="Bike &amp; Run",IF(ISNA(VLOOKUP(AE239,Paramètres!$B$3:$C$56,2,FALSE)),0,VLOOKUP(AE239,Paramètres!$B$3:$C$56,2,FALSE)*Paramètres!$N$16),IF(OR(AE239="",OR($D239="",$D239="NL",$D239="HORS LIGUE")),0,VLOOKUP(IF(OR(AE239="",OR($D239="",$D239="NL",$D239="HORS LIGUE")),"",COUNTIFS($D$5:$D$71,"&lt;&gt;"&amp;"",$D$5:$D$71,"&lt;&gt;"&amp;"NL",$D$5:$D$71,"&lt;&gt;"&amp;"HORS LIGUE",AE$5:AE$71,"&lt;"&amp;AE239)+1),Paramètres!$B$3:$C$56,2,FALSE)*Paramètres!$N$16))</f>
        <v>0</v>
      </c>
      <c r="AG239" s="46"/>
      <c r="AH239" s="2">
        <f>IF(AG$2="Bike &amp; Run",IF(ISNA(VLOOKUP(AG239,Paramètres!$B$3:$C$56,2,FALSE)),0,VLOOKUP(AG239,Paramètres!$B$3:$C$56,2,FALSE)*Paramètres!$N$17),IF(OR(AG239="",OR($D239="",$D239="NL",$D239="HORS LIGUE")),0,VLOOKUP(IF(OR(AG239="",OR($D239="",$D239="NL",$D239="HORS LIGUE")),"",COUNTIFS($D$5:$D$71,"&lt;&gt;"&amp;"",$D$5:$D$71,"&lt;&gt;"&amp;"NL",$D$5:$D$71,"&lt;&gt;"&amp;"HORS LIGUE",AG$5:AG$71,"&lt;"&amp;AG239)+1),Paramètres!$B$3:$C$56,2,FALSE)*Paramètres!$N$17))</f>
        <v>0</v>
      </c>
      <c r="AI239" s="40">
        <f t="shared" si="115"/>
        <v>0</v>
      </c>
      <c r="AJ239" s="3" t="str">
        <f t="shared" si="116"/>
        <v/>
      </c>
      <c r="AK239" s="5">
        <f t="shared" si="117"/>
        <v>0</v>
      </c>
      <c r="AL239" s="41">
        <f t="shared" si="119"/>
        <v>0</v>
      </c>
      <c r="AM239" s="33" t="str">
        <f t="shared" si="118"/>
        <v/>
      </c>
    </row>
  </sheetData>
  <sheetProtection selectLockedCells="1" selectUnlockedCells="1"/>
  <sortState xmlns:xlrd2="http://schemas.microsoft.com/office/spreadsheetml/2017/richdata2" ref="A5:AM239">
    <sortCondition ref="AM4:AM23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45:A239 A5:A43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239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pane xSplit="4" ySplit="3" topLeftCell="X4" activePane="bottomRight" state="frozen"/>
      <selection pane="topRight" activeCell="E1" sqref="E1"/>
      <selection pane="bottomLeft" activeCell="A4" sqref="A4"/>
      <selection pane="bottomRight" activeCell="AL18" sqref="AL18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0" customWidth="1"/>
    <col min="14" max="14" width="7.36328125" style="90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60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Paramètres!T7</f>
        <v>8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935</v>
      </c>
      <c r="B5" s="72" t="s">
        <v>936</v>
      </c>
      <c r="C5" s="72" t="s">
        <v>937</v>
      </c>
      <c r="D5" s="72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4</v>
      </c>
      <c r="R5" s="112">
        <v>35</v>
      </c>
      <c r="S5" s="46">
        <v>1</v>
      </c>
      <c r="T5" s="61">
        <v>70</v>
      </c>
      <c r="U5" s="46">
        <v>1</v>
      </c>
      <c r="V5" s="61">
        <v>85</v>
      </c>
      <c r="W5" s="46">
        <v>2</v>
      </c>
      <c r="X5" s="61">
        <v>50</v>
      </c>
      <c r="Y5" s="46">
        <v>1</v>
      </c>
      <c r="Z5" s="61">
        <v>55</v>
      </c>
      <c r="AA5" s="46">
        <v>1</v>
      </c>
      <c r="AB5" s="61">
        <v>85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2</v>
      </c>
      <c r="AH5" s="121">
        <v>55</v>
      </c>
      <c r="AI5" s="40">
        <f t="shared" ref="AI5:AI36" si="0">F5+H5+J5+L5+N5+P5+R5+T5+V5+X5+Z5+AB5+AD5+AF5+AH5</f>
        <v>600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10</v>
      </c>
      <c r="AL5" s="41">
        <f>AI5-R5-AH5</f>
        <v>510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70</v>
      </c>
      <c r="AW5">
        <f t="shared" ref="AW5:AW36" si="12">V5</f>
        <v>85</v>
      </c>
      <c r="AX5">
        <f t="shared" ref="AX5:AX36" si="13">X5</f>
        <v>50</v>
      </c>
      <c r="AY5">
        <f t="shared" ref="AY5:AY36" si="14">Z5</f>
        <v>55</v>
      </c>
      <c r="AZ5">
        <f t="shared" ref="AZ5:AZ36" si="15">AB5</f>
        <v>85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55</v>
      </c>
      <c r="BD5">
        <f t="shared" ref="BD5:BD36" si="19">LARGE($AO5:$BC5,BD$4)</f>
        <v>85</v>
      </c>
      <c r="BE5" s="22">
        <f t="shared" ref="BE5:BR5" si="20">BD5+LARGE($AO5:$BC5,BE$4)</f>
        <v>170</v>
      </c>
      <c r="BF5" s="22">
        <f t="shared" si="20"/>
        <v>240</v>
      </c>
      <c r="BG5" s="22">
        <f t="shared" si="20"/>
        <v>295</v>
      </c>
      <c r="BH5" s="22">
        <f t="shared" si="20"/>
        <v>350</v>
      </c>
      <c r="BI5" s="22">
        <f t="shared" si="20"/>
        <v>405</v>
      </c>
      <c r="BJ5" s="22">
        <f t="shared" si="20"/>
        <v>460</v>
      </c>
      <c r="BK5" s="22">
        <f t="shared" si="20"/>
        <v>515</v>
      </c>
      <c r="BL5" s="22">
        <f t="shared" si="20"/>
        <v>565</v>
      </c>
      <c r="BM5" s="22">
        <f t="shared" si="20"/>
        <v>600</v>
      </c>
      <c r="BN5" s="22">
        <f t="shared" si="20"/>
        <v>600</v>
      </c>
      <c r="BO5" s="22">
        <f t="shared" si="20"/>
        <v>600</v>
      </c>
      <c r="BP5" s="22">
        <f t="shared" si="20"/>
        <v>600</v>
      </c>
      <c r="BQ5" s="22">
        <f t="shared" si="20"/>
        <v>600</v>
      </c>
      <c r="BR5" s="22">
        <f t="shared" si="20"/>
        <v>600</v>
      </c>
    </row>
    <row r="6" spans="1:70" ht="16.5">
      <c r="A6" s="81" t="s">
        <v>945</v>
      </c>
      <c r="B6" s="72" t="s">
        <v>946</v>
      </c>
      <c r="C6" s="72" t="s">
        <v>326</v>
      </c>
      <c r="D6" s="72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3</v>
      </c>
      <c r="J6" s="111">
        <v>20</v>
      </c>
      <c r="K6" s="4">
        <v>3</v>
      </c>
      <c r="L6" s="2">
        <v>20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2</v>
      </c>
      <c r="P6" s="2">
        <v>35</v>
      </c>
      <c r="Q6" s="46">
        <v>2</v>
      </c>
      <c r="R6" s="61">
        <v>50</v>
      </c>
      <c r="S6" s="46">
        <v>2</v>
      </c>
      <c r="T6" s="61">
        <v>50</v>
      </c>
      <c r="U6" s="46">
        <v>3</v>
      </c>
      <c r="V6" s="61">
        <v>65</v>
      </c>
      <c r="W6" s="46">
        <v>3</v>
      </c>
      <c r="X6" s="61">
        <v>35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2</v>
      </c>
      <c r="AB6" s="61">
        <v>65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3</v>
      </c>
      <c r="AH6" s="119">
        <v>35</v>
      </c>
      <c r="AI6" s="40">
        <f t="shared" si="0"/>
        <v>375</v>
      </c>
      <c r="AJ6" s="3">
        <f t="shared" si="1"/>
        <v>3</v>
      </c>
      <c r="AK6" s="107">
        <f t="shared" si="2"/>
        <v>9</v>
      </c>
      <c r="AL6" s="41">
        <f>AI6-J6</f>
        <v>355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20</v>
      </c>
      <c r="AR6">
        <f t="shared" si="7"/>
        <v>20</v>
      </c>
      <c r="AS6">
        <f t="shared" si="8"/>
        <v>0</v>
      </c>
      <c r="AT6">
        <f t="shared" si="9"/>
        <v>35</v>
      </c>
      <c r="AU6">
        <f t="shared" si="10"/>
        <v>50</v>
      </c>
      <c r="AV6">
        <f t="shared" si="11"/>
        <v>50</v>
      </c>
      <c r="AW6">
        <f>V7</f>
        <v>35</v>
      </c>
      <c r="AX6">
        <f t="shared" si="13"/>
        <v>35</v>
      </c>
      <c r="AY6">
        <f t="shared" si="14"/>
        <v>0</v>
      </c>
      <c r="AZ6">
        <f t="shared" si="15"/>
        <v>65</v>
      </c>
      <c r="BA6">
        <f t="shared" si="16"/>
        <v>0</v>
      </c>
      <c r="BB6">
        <f t="shared" si="17"/>
        <v>0</v>
      </c>
      <c r="BC6">
        <f t="shared" si="18"/>
        <v>35</v>
      </c>
      <c r="BD6">
        <f t="shared" si="19"/>
        <v>65</v>
      </c>
      <c r="BE6" s="22">
        <f t="shared" ref="BE6:BR6" si="21">BD6+LARGE($AO6:$BC6,BE$4)</f>
        <v>115</v>
      </c>
      <c r="BF6" s="22">
        <f t="shared" si="21"/>
        <v>165</v>
      </c>
      <c r="BG6" s="22">
        <f t="shared" si="21"/>
        <v>200</v>
      </c>
      <c r="BH6" s="22">
        <f t="shared" si="21"/>
        <v>235</v>
      </c>
      <c r="BI6" s="22">
        <f t="shared" si="21"/>
        <v>270</v>
      </c>
      <c r="BJ6" s="22">
        <f t="shared" si="21"/>
        <v>305</v>
      </c>
      <c r="BK6" s="22">
        <f t="shared" si="21"/>
        <v>325</v>
      </c>
      <c r="BL6" s="22">
        <f t="shared" si="21"/>
        <v>345</v>
      </c>
      <c r="BM6" s="22">
        <f t="shared" si="21"/>
        <v>345</v>
      </c>
      <c r="BN6" s="22">
        <f t="shared" si="21"/>
        <v>345</v>
      </c>
      <c r="BO6" s="22">
        <f t="shared" si="21"/>
        <v>345</v>
      </c>
      <c r="BP6" s="22">
        <f t="shared" si="21"/>
        <v>345</v>
      </c>
      <c r="BQ6" s="22">
        <f t="shared" si="21"/>
        <v>345</v>
      </c>
      <c r="BR6" s="22">
        <f t="shared" si="21"/>
        <v>345</v>
      </c>
    </row>
    <row r="7" spans="1:70" ht="16.5">
      <c r="A7" s="81" t="s">
        <v>957</v>
      </c>
      <c r="B7" s="72" t="s">
        <v>532</v>
      </c>
      <c r="C7" s="72" t="s">
        <v>343</v>
      </c>
      <c r="D7" s="72" t="s">
        <v>39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2</v>
      </c>
      <c r="L7" s="2">
        <v>35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</v>
      </c>
      <c r="R7" s="128">
        <v>70</v>
      </c>
      <c r="S7" s="46">
        <v>4</v>
      </c>
      <c r="T7" s="112">
        <v>25</v>
      </c>
      <c r="U7" s="46">
        <v>6</v>
      </c>
      <c r="V7" s="61">
        <v>35</v>
      </c>
      <c r="W7" s="46">
        <v>4</v>
      </c>
      <c r="X7" s="61">
        <v>25</v>
      </c>
      <c r="Y7" s="46">
        <v>2</v>
      </c>
      <c r="Z7" s="61">
        <v>35</v>
      </c>
      <c r="AA7" s="46">
        <v>3</v>
      </c>
      <c r="AB7" s="61">
        <v>50</v>
      </c>
      <c r="AC7" s="46">
        <v>1</v>
      </c>
      <c r="AD7" s="61">
        <v>55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4</v>
      </c>
      <c r="AH7" s="111">
        <v>20</v>
      </c>
      <c r="AI7" s="40">
        <f t="shared" si="0"/>
        <v>385</v>
      </c>
      <c r="AJ7" s="3">
        <f t="shared" si="1"/>
        <v>2</v>
      </c>
      <c r="AK7" s="107">
        <f t="shared" si="2"/>
        <v>10</v>
      </c>
      <c r="AL7" s="41">
        <f>AI7-R7-AH7</f>
        <v>295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35</v>
      </c>
      <c r="AR7">
        <f t="shared" si="7"/>
        <v>35</v>
      </c>
      <c r="AS7">
        <f t="shared" si="8"/>
        <v>0</v>
      </c>
      <c r="AT7">
        <f t="shared" si="9"/>
        <v>0</v>
      </c>
      <c r="AU7">
        <f t="shared" ref="AU7:AU12" si="22">R8</f>
        <v>10</v>
      </c>
      <c r="AV7">
        <f t="shared" si="11"/>
        <v>25</v>
      </c>
      <c r="AW7">
        <f>V8</f>
        <v>29</v>
      </c>
      <c r="AX7">
        <f t="shared" si="13"/>
        <v>25</v>
      </c>
      <c r="AY7">
        <f t="shared" si="14"/>
        <v>35</v>
      </c>
      <c r="AZ7">
        <f t="shared" si="15"/>
        <v>50</v>
      </c>
      <c r="BA7">
        <f t="shared" si="16"/>
        <v>55</v>
      </c>
      <c r="BB7">
        <f t="shared" si="17"/>
        <v>0</v>
      </c>
      <c r="BC7">
        <f t="shared" si="18"/>
        <v>20</v>
      </c>
      <c r="BD7">
        <f t="shared" si="19"/>
        <v>55</v>
      </c>
      <c r="BE7" s="22">
        <f t="shared" ref="BE7:BR7" si="23">BD7+LARGE($AO7:$BC7,BE$4)</f>
        <v>105</v>
      </c>
      <c r="BF7" s="22">
        <f t="shared" si="23"/>
        <v>140</v>
      </c>
      <c r="BG7" s="22">
        <f t="shared" si="23"/>
        <v>175</v>
      </c>
      <c r="BH7" s="22">
        <f t="shared" si="23"/>
        <v>210</v>
      </c>
      <c r="BI7" s="22">
        <f t="shared" si="23"/>
        <v>239</v>
      </c>
      <c r="BJ7" s="22">
        <f t="shared" si="23"/>
        <v>264</v>
      </c>
      <c r="BK7" s="22">
        <f t="shared" si="23"/>
        <v>289</v>
      </c>
      <c r="BL7" s="22">
        <f t="shared" si="23"/>
        <v>309</v>
      </c>
      <c r="BM7" s="22">
        <f t="shared" si="23"/>
        <v>319</v>
      </c>
      <c r="BN7" s="22">
        <f t="shared" si="23"/>
        <v>319</v>
      </c>
      <c r="BO7" s="22">
        <f t="shared" si="23"/>
        <v>319</v>
      </c>
      <c r="BP7" s="22">
        <f t="shared" si="23"/>
        <v>319</v>
      </c>
      <c r="BQ7" s="22">
        <f t="shared" si="23"/>
        <v>319</v>
      </c>
      <c r="BR7" s="22">
        <f t="shared" si="23"/>
        <v>319</v>
      </c>
    </row>
    <row r="8" spans="1:70" ht="16.5">
      <c r="A8" s="80" t="s">
        <v>1199</v>
      </c>
      <c r="B8" s="32" t="s">
        <v>749</v>
      </c>
      <c r="C8" s="32" t="s">
        <v>1200</v>
      </c>
      <c r="D8" s="32" t="s">
        <v>220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83">
        <v>1</v>
      </c>
      <c r="L8" s="2">
        <v>55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11</v>
      </c>
      <c r="R8" s="61">
        <v>10</v>
      </c>
      <c r="S8" s="46">
        <v>17</v>
      </c>
      <c r="T8" s="61">
        <v>10</v>
      </c>
      <c r="U8" s="46">
        <v>9</v>
      </c>
      <c r="V8" s="61">
        <v>29</v>
      </c>
      <c r="W8" s="46">
        <v>6</v>
      </c>
      <c r="X8" s="61">
        <v>16</v>
      </c>
      <c r="Y8" s="46">
        <v>3</v>
      </c>
      <c r="Z8" s="61">
        <v>20</v>
      </c>
      <c r="AA8" s="46">
        <v>9</v>
      </c>
      <c r="AB8" s="61">
        <v>25</v>
      </c>
      <c r="AC8" s="46">
        <v>2</v>
      </c>
      <c r="AD8" s="61">
        <v>35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1</v>
      </c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100</v>
      </c>
      <c r="AI8" s="40">
        <f t="shared" si="0"/>
        <v>300</v>
      </c>
      <c r="AJ8" s="3">
        <f t="shared" si="1"/>
        <v>4</v>
      </c>
      <c r="AK8" s="107">
        <f t="shared" si="2"/>
        <v>9</v>
      </c>
      <c r="AL8" s="41">
        <f>AI8-R8</f>
        <v>290</v>
      </c>
      <c r="AM8" s="33">
        <f t="shared" si="3"/>
        <v>4</v>
      </c>
      <c r="AO8" s="22">
        <f t="shared" si="4"/>
        <v>0</v>
      </c>
      <c r="AP8">
        <f t="shared" si="5"/>
        <v>0</v>
      </c>
      <c r="AQ8">
        <f t="shared" si="6"/>
        <v>0</v>
      </c>
      <c r="AR8">
        <f t="shared" si="7"/>
        <v>55</v>
      </c>
      <c r="AS8">
        <f t="shared" si="8"/>
        <v>0</v>
      </c>
      <c r="AT8">
        <f t="shared" si="9"/>
        <v>0</v>
      </c>
      <c r="AU8">
        <f t="shared" si="22"/>
        <v>10</v>
      </c>
      <c r="AV8">
        <f t="shared" si="11"/>
        <v>10</v>
      </c>
      <c r="AW8">
        <f>V9</f>
        <v>13</v>
      </c>
      <c r="AX8">
        <f t="shared" si="13"/>
        <v>16</v>
      </c>
      <c r="AY8">
        <f t="shared" si="14"/>
        <v>20</v>
      </c>
      <c r="AZ8">
        <f t="shared" si="15"/>
        <v>25</v>
      </c>
      <c r="BA8">
        <f t="shared" si="16"/>
        <v>35</v>
      </c>
      <c r="BB8">
        <f t="shared" si="17"/>
        <v>0</v>
      </c>
      <c r="BC8">
        <f t="shared" si="18"/>
        <v>100</v>
      </c>
      <c r="BD8">
        <f t="shared" si="19"/>
        <v>100</v>
      </c>
      <c r="BE8" s="22">
        <f t="shared" ref="BE8:BR8" si="24">BD8+LARGE($AO8:$BC8,BE$4)</f>
        <v>155</v>
      </c>
      <c r="BF8" s="22">
        <f t="shared" si="24"/>
        <v>190</v>
      </c>
      <c r="BG8" s="22">
        <f t="shared" si="24"/>
        <v>215</v>
      </c>
      <c r="BH8" s="22">
        <f t="shared" si="24"/>
        <v>235</v>
      </c>
      <c r="BI8" s="22">
        <f t="shared" si="24"/>
        <v>251</v>
      </c>
      <c r="BJ8" s="22">
        <f t="shared" si="24"/>
        <v>264</v>
      </c>
      <c r="BK8" s="22">
        <f t="shared" si="24"/>
        <v>274</v>
      </c>
      <c r="BL8" s="22">
        <f t="shared" si="24"/>
        <v>284</v>
      </c>
      <c r="BM8" s="22">
        <f t="shared" si="24"/>
        <v>284</v>
      </c>
      <c r="BN8" s="22">
        <f t="shared" si="24"/>
        <v>284</v>
      </c>
      <c r="BO8" s="22">
        <f t="shared" si="24"/>
        <v>284</v>
      </c>
      <c r="BP8" s="22">
        <f t="shared" si="24"/>
        <v>284</v>
      </c>
      <c r="BQ8" s="22">
        <f t="shared" si="24"/>
        <v>284</v>
      </c>
      <c r="BR8" s="22">
        <f t="shared" si="24"/>
        <v>284</v>
      </c>
    </row>
    <row r="9" spans="1:70" ht="16.5">
      <c r="A9" s="81" t="s">
        <v>928</v>
      </c>
      <c r="B9" s="72" t="s">
        <v>929</v>
      </c>
      <c r="C9" s="72" t="s">
        <v>930</v>
      </c>
      <c r="D9" s="72" t="s">
        <v>220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>
        <v>14</v>
      </c>
      <c r="R9" s="61">
        <v>10</v>
      </c>
      <c r="S9" s="46">
        <v>13</v>
      </c>
      <c r="T9" s="61">
        <v>10</v>
      </c>
      <c r="U9" s="46">
        <v>21</v>
      </c>
      <c r="V9" s="61">
        <v>13</v>
      </c>
      <c r="W9" s="46">
        <v>7</v>
      </c>
      <c r="X9" s="61">
        <v>14</v>
      </c>
      <c r="Y9" s="46">
        <v>6</v>
      </c>
      <c r="Z9" s="61">
        <v>10</v>
      </c>
      <c r="AA9" s="46">
        <v>12</v>
      </c>
      <c r="AB9" s="61">
        <v>19</v>
      </c>
      <c r="AC9" s="46">
        <v>3</v>
      </c>
      <c r="AD9" s="61">
        <v>20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>
        <v>1</v>
      </c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100</v>
      </c>
      <c r="AI9" s="40">
        <f t="shared" si="0"/>
        <v>251</v>
      </c>
      <c r="AJ9" s="3">
        <f t="shared" si="1"/>
        <v>7</v>
      </c>
      <c r="AK9" s="107">
        <f t="shared" si="2"/>
        <v>9</v>
      </c>
      <c r="AL9" s="41">
        <f>AI9</f>
        <v>251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0</v>
      </c>
      <c r="AR9">
        <f t="shared" si="7"/>
        <v>0</v>
      </c>
      <c r="AS9">
        <f t="shared" si="8"/>
        <v>0</v>
      </c>
      <c r="AT9">
        <f t="shared" si="9"/>
        <v>55</v>
      </c>
      <c r="AU9">
        <f t="shared" si="22"/>
        <v>20</v>
      </c>
      <c r="AV9">
        <f t="shared" si="11"/>
        <v>10</v>
      </c>
      <c r="AW9">
        <f>V10</f>
        <v>40</v>
      </c>
      <c r="AX9">
        <f t="shared" si="13"/>
        <v>14</v>
      </c>
      <c r="AY9">
        <f t="shared" si="14"/>
        <v>10</v>
      </c>
      <c r="AZ9">
        <f t="shared" si="15"/>
        <v>19</v>
      </c>
      <c r="BA9">
        <f t="shared" si="16"/>
        <v>20</v>
      </c>
      <c r="BB9">
        <f t="shared" si="17"/>
        <v>0</v>
      </c>
      <c r="BC9">
        <f t="shared" si="18"/>
        <v>100</v>
      </c>
      <c r="BD9">
        <f t="shared" si="19"/>
        <v>100</v>
      </c>
      <c r="BE9" s="22">
        <f t="shared" ref="BE9:BR9" si="25">BD9+LARGE($AO9:$BC9,BE$4)</f>
        <v>155</v>
      </c>
      <c r="BF9" s="22">
        <f t="shared" si="25"/>
        <v>195</v>
      </c>
      <c r="BG9" s="22">
        <f t="shared" si="25"/>
        <v>215</v>
      </c>
      <c r="BH9" s="22">
        <f t="shared" si="25"/>
        <v>235</v>
      </c>
      <c r="BI9" s="22">
        <f t="shared" si="25"/>
        <v>254</v>
      </c>
      <c r="BJ9" s="22">
        <f t="shared" si="25"/>
        <v>268</v>
      </c>
      <c r="BK9" s="22">
        <f t="shared" si="25"/>
        <v>278</v>
      </c>
      <c r="BL9" s="22">
        <f t="shared" si="25"/>
        <v>288</v>
      </c>
      <c r="BM9" s="22">
        <f t="shared" si="25"/>
        <v>288</v>
      </c>
      <c r="BN9" s="22">
        <f t="shared" si="25"/>
        <v>288</v>
      </c>
      <c r="BO9" s="22">
        <f t="shared" si="25"/>
        <v>288</v>
      </c>
      <c r="BP9" s="22">
        <f t="shared" si="25"/>
        <v>288</v>
      </c>
      <c r="BQ9" s="22">
        <f t="shared" si="25"/>
        <v>288</v>
      </c>
      <c r="BR9" s="22">
        <f t="shared" si="25"/>
        <v>288</v>
      </c>
    </row>
    <row r="10" spans="1:70" ht="16.5">
      <c r="A10" s="80" t="s">
        <v>1120</v>
      </c>
      <c r="B10" s="32" t="s">
        <v>1122</v>
      </c>
      <c r="C10" s="32" t="s">
        <v>1121</v>
      </c>
      <c r="D10" s="32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>
        <v>6</v>
      </c>
      <c r="R10" s="61">
        <v>20</v>
      </c>
      <c r="S10" s="46">
        <v>3</v>
      </c>
      <c r="T10" s="79">
        <v>35</v>
      </c>
      <c r="U10" s="46">
        <v>5</v>
      </c>
      <c r="V10" s="61">
        <v>40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4</v>
      </c>
      <c r="AB10" s="61">
        <v>40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3</v>
      </c>
      <c r="AH10" s="2">
        <v>35</v>
      </c>
      <c r="AI10" s="40">
        <f t="shared" si="0"/>
        <v>260</v>
      </c>
      <c r="AJ10" s="3">
        <f t="shared" si="1"/>
        <v>5</v>
      </c>
      <c r="AK10" s="5">
        <f t="shared" si="2"/>
        <v>7</v>
      </c>
      <c r="AL10" s="41">
        <f>AI10-R10</f>
        <v>240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55</v>
      </c>
      <c r="AR10">
        <f t="shared" si="7"/>
        <v>0</v>
      </c>
      <c r="AS10">
        <f t="shared" si="8"/>
        <v>0</v>
      </c>
      <c r="AT10">
        <f t="shared" si="9"/>
        <v>35</v>
      </c>
      <c r="AU10">
        <f t="shared" si="22"/>
        <v>16</v>
      </c>
      <c r="AV10">
        <f>T11</f>
        <v>16</v>
      </c>
      <c r="AW10">
        <f>V12</f>
        <v>31</v>
      </c>
      <c r="AX10">
        <f t="shared" si="13"/>
        <v>0</v>
      </c>
      <c r="AY10">
        <f t="shared" si="14"/>
        <v>0</v>
      </c>
      <c r="AZ10">
        <f t="shared" si="15"/>
        <v>40</v>
      </c>
      <c r="BA10">
        <f t="shared" si="16"/>
        <v>0</v>
      </c>
      <c r="BB10">
        <f t="shared" si="17"/>
        <v>0</v>
      </c>
      <c r="BC10">
        <f t="shared" si="18"/>
        <v>35</v>
      </c>
      <c r="BD10">
        <f t="shared" si="19"/>
        <v>55</v>
      </c>
      <c r="BE10" s="22">
        <f t="shared" ref="BE10:BR10" si="26">BD10+LARGE($AO10:$BC10,BE$4)</f>
        <v>95</v>
      </c>
      <c r="BF10" s="22">
        <f t="shared" si="26"/>
        <v>130</v>
      </c>
      <c r="BG10" s="22">
        <f t="shared" si="26"/>
        <v>165</v>
      </c>
      <c r="BH10" s="22">
        <f t="shared" si="26"/>
        <v>196</v>
      </c>
      <c r="BI10" s="22">
        <f t="shared" si="26"/>
        <v>212</v>
      </c>
      <c r="BJ10" s="22">
        <f t="shared" si="26"/>
        <v>228</v>
      </c>
      <c r="BK10" s="22">
        <f t="shared" si="26"/>
        <v>228</v>
      </c>
      <c r="BL10" s="22">
        <f t="shared" si="26"/>
        <v>228</v>
      </c>
      <c r="BM10" s="22">
        <f t="shared" si="26"/>
        <v>228</v>
      </c>
      <c r="BN10" s="22">
        <f t="shared" si="26"/>
        <v>228</v>
      </c>
      <c r="BO10" s="22">
        <f t="shared" si="26"/>
        <v>228</v>
      </c>
      <c r="BP10" s="22">
        <f t="shared" si="26"/>
        <v>228</v>
      </c>
      <c r="BQ10" s="22">
        <f t="shared" si="26"/>
        <v>228</v>
      </c>
      <c r="BR10" s="22">
        <f t="shared" si="26"/>
        <v>228</v>
      </c>
    </row>
    <row r="11" spans="1:70" ht="16.5">
      <c r="A11" s="81" t="s">
        <v>955</v>
      </c>
      <c r="B11" s="72" t="s">
        <v>956</v>
      </c>
      <c r="C11" s="72" t="s">
        <v>218</v>
      </c>
      <c r="D11" s="72" t="s">
        <v>39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>
        <v>2</v>
      </c>
      <c r="J11" s="2">
        <v>35</v>
      </c>
      <c r="K11" s="4">
        <v>2</v>
      </c>
      <c r="L11" s="2">
        <v>35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7</v>
      </c>
      <c r="R11" s="61">
        <v>16</v>
      </c>
      <c r="S11" s="46">
        <v>7</v>
      </c>
      <c r="T11" s="61">
        <v>16</v>
      </c>
      <c r="U11" s="46">
        <v>4</v>
      </c>
      <c r="V11" s="61">
        <v>50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8</v>
      </c>
      <c r="AB11" s="61">
        <v>27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4</v>
      </c>
      <c r="AH11" s="2">
        <v>20</v>
      </c>
      <c r="AI11" s="40">
        <f t="shared" si="0"/>
        <v>254</v>
      </c>
      <c r="AJ11" s="3">
        <f t="shared" si="1"/>
        <v>6</v>
      </c>
      <c r="AK11" s="107">
        <f t="shared" si="2"/>
        <v>8</v>
      </c>
      <c r="AL11" s="41">
        <f>AI11-R11</f>
        <v>238</v>
      </c>
      <c r="AM11" s="33">
        <f t="shared" si="3"/>
        <v>7</v>
      </c>
      <c r="AO11" s="22">
        <f t="shared" si="4"/>
        <v>0</v>
      </c>
      <c r="AP11">
        <f t="shared" si="5"/>
        <v>55</v>
      </c>
      <c r="AQ11">
        <f t="shared" si="6"/>
        <v>35</v>
      </c>
      <c r="AR11">
        <f t="shared" si="7"/>
        <v>35</v>
      </c>
      <c r="AS11">
        <f t="shared" si="8"/>
        <v>0</v>
      </c>
      <c r="AT11">
        <f t="shared" si="9"/>
        <v>0</v>
      </c>
      <c r="AU11">
        <f t="shared" si="22"/>
        <v>25</v>
      </c>
      <c r="AV11">
        <f>T12</f>
        <v>14</v>
      </c>
      <c r="AW11">
        <f>V13</f>
        <v>0</v>
      </c>
      <c r="AX11">
        <f t="shared" si="13"/>
        <v>0</v>
      </c>
      <c r="AY11">
        <f t="shared" si="14"/>
        <v>0</v>
      </c>
      <c r="AZ11">
        <f t="shared" si="15"/>
        <v>27</v>
      </c>
      <c r="BA11">
        <f t="shared" si="16"/>
        <v>0</v>
      </c>
      <c r="BB11">
        <f t="shared" si="17"/>
        <v>0</v>
      </c>
      <c r="BC11">
        <f t="shared" si="18"/>
        <v>20</v>
      </c>
      <c r="BD11">
        <f t="shared" si="19"/>
        <v>55</v>
      </c>
      <c r="BE11" s="22">
        <f t="shared" ref="BE11:BR11" si="27">BD11+LARGE($AO11:$BC11,BE$4)</f>
        <v>90</v>
      </c>
      <c r="BF11" s="22">
        <f t="shared" si="27"/>
        <v>125</v>
      </c>
      <c r="BG11" s="22">
        <f t="shared" si="27"/>
        <v>152</v>
      </c>
      <c r="BH11" s="22">
        <f t="shared" si="27"/>
        <v>177</v>
      </c>
      <c r="BI11" s="22">
        <f t="shared" si="27"/>
        <v>197</v>
      </c>
      <c r="BJ11" s="22">
        <f t="shared" si="27"/>
        <v>211</v>
      </c>
      <c r="BK11" s="22">
        <f t="shared" si="27"/>
        <v>211</v>
      </c>
      <c r="BL11" s="22">
        <f t="shared" si="27"/>
        <v>211</v>
      </c>
      <c r="BM11" s="22">
        <f t="shared" si="27"/>
        <v>211</v>
      </c>
      <c r="BN11" s="22">
        <f t="shared" si="27"/>
        <v>211</v>
      </c>
      <c r="BO11" s="22">
        <f t="shared" si="27"/>
        <v>211</v>
      </c>
      <c r="BP11" s="22">
        <f t="shared" si="27"/>
        <v>211</v>
      </c>
      <c r="BQ11" s="22">
        <f t="shared" si="27"/>
        <v>211</v>
      </c>
      <c r="BR11" s="22">
        <f t="shared" si="27"/>
        <v>211</v>
      </c>
    </row>
    <row r="12" spans="1:70" ht="16.5">
      <c r="A12" s="81" t="s">
        <v>934</v>
      </c>
      <c r="B12" s="72" t="s">
        <v>749</v>
      </c>
      <c r="C12" s="72" t="s">
        <v>303</v>
      </c>
      <c r="D12" s="72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4">
        <v>6</v>
      </c>
      <c r="L12" s="2">
        <v>10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5</v>
      </c>
      <c r="R12" s="61">
        <v>25</v>
      </c>
      <c r="S12" s="46">
        <v>8</v>
      </c>
      <c r="T12" s="61">
        <v>14</v>
      </c>
      <c r="U12" s="46">
        <v>8</v>
      </c>
      <c r="V12" s="61">
        <v>31</v>
      </c>
      <c r="W12" s="46">
        <v>8</v>
      </c>
      <c r="X12" s="61">
        <v>12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5</v>
      </c>
      <c r="AB12" s="61">
        <v>35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2</v>
      </c>
      <c r="AH12" s="2">
        <v>55</v>
      </c>
      <c r="AI12" s="40">
        <f t="shared" si="0"/>
        <v>192</v>
      </c>
      <c r="AJ12" s="3">
        <f t="shared" si="1"/>
        <v>8</v>
      </c>
      <c r="AK12" s="107">
        <f t="shared" si="2"/>
        <v>8</v>
      </c>
      <c r="AL12" s="41">
        <f>AI12-R12</f>
        <v>167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10</v>
      </c>
      <c r="AS12">
        <f t="shared" si="8"/>
        <v>0</v>
      </c>
      <c r="AT12">
        <f t="shared" si="9"/>
        <v>0</v>
      </c>
      <c r="AU12">
        <f t="shared" si="22"/>
        <v>0</v>
      </c>
      <c r="AV12">
        <f>T13</f>
        <v>0</v>
      </c>
      <c r="AW12">
        <f>V14</f>
        <v>0</v>
      </c>
      <c r="AX12">
        <f t="shared" si="13"/>
        <v>12</v>
      </c>
      <c r="AY12">
        <f t="shared" si="14"/>
        <v>0</v>
      </c>
      <c r="AZ12">
        <f t="shared" si="15"/>
        <v>35</v>
      </c>
      <c r="BA12">
        <f t="shared" si="16"/>
        <v>0</v>
      </c>
      <c r="BB12">
        <f t="shared" si="17"/>
        <v>0</v>
      </c>
      <c r="BC12">
        <f t="shared" si="18"/>
        <v>55</v>
      </c>
      <c r="BD12">
        <f t="shared" si="19"/>
        <v>55</v>
      </c>
      <c r="BE12" s="22">
        <f t="shared" ref="BE12:BR12" si="28">BD12+LARGE($AO12:$BC12,BE$4)</f>
        <v>90</v>
      </c>
      <c r="BF12" s="22">
        <f t="shared" si="28"/>
        <v>102</v>
      </c>
      <c r="BG12" s="22">
        <f t="shared" si="28"/>
        <v>112</v>
      </c>
      <c r="BH12" s="22">
        <f t="shared" si="28"/>
        <v>122</v>
      </c>
      <c r="BI12" s="22">
        <f t="shared" si="28"/>
        <v>122</v>
      </c>
      <c r="BJ12" s="22">
        <f t="shared" si="28"/>
        <v>122</v>
      </c>
      <c r="BK12" s="22">
        <f t="shared" si="28"/>
        <v>122</v>
      </c>
      <c r="BL12" s="22">
        <f t="shared" si="28"/>
        <v>122</v>
      </c>
      <c r="BM12" s="22">
        <f t="shared" si="28"/>
        <v>122</v>
      </c>
      <c r="BN12" s="22">
        <f t="shared" si="28"/>
        <v>122</v>
      </c>
      <c r="BO12" s="22">
        <f t="shared" si="28"/>
        <v>122</v>
      </c>
      <c r="BP12" s="22">
        <f t="shared" si="28"/>
        <v>122</v>
      </c>
      <c r="BQ12" s="22">
        <f t="shared" si="28"/>
        <v>122</v>
      </c>
      <c r="BR12" s="22">
        <f t="shared" si="28"/>
        <v>122</v>
      </c>
    </row>
    <row r="13" spans="1:70" ht="16.5">
      <c r="A13" s="81" t="s">
        <v>933</v>
      </c>
      <c r="B13" s="72" t="s">
        <v>486</v>
      </c>
      <c r="C13" s="72" t="s">
        <v>301</v>
      </c>
      <c r="D13" s="72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55</v>
      </c>
      <c r="K13" s="4">
        <v>1</v>
      </c>
      <c r="L13" s="2">
        <v>55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1</v>
      </c>
      <c r="P13" s="2">
        <v>55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119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165</v>
      </c>
      <c r="AJ13" s="3">
        <f t="shared" si="1"/>
        <v>9</v>
      </c>
      <c r="AK13" s="5">
        <f t="shared" si="2"/>
        <v>3</v>
      </c>
      <c r="AL13" s="41">
        <f>AI13</f>
        <v>165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55</v>
      </c>
      <c r="AR13">
        <f t="shared" si="7"/>
        <v>55</v>
      </c>
      <c r="AS13">
        <f t="shared" si="8"/>
        <v>0</v>
      </c>
      <c r="AT13">
        <f t="shared" si="9"/>
        <v>55</v>
      </c>
      <c r="AU13" t="e">
        <f>#REF!</f>
        <v>#REF!</v>
      </c>
      <c r="AV13">
        <f>T14</f>
        <v>12</v>
      </c>
      <c r="AW13">
        <f>V16</f>
        <v>19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 t="e">
        <f t="shared" si="19"/>
        <v>#REF!</v>
      </c>
      <c r="BE13" s="22" t="e">
        <f t="shared" ref="BE13:BR13" si="29">BD13+LARGE($AO13:$BC13,BE$4)</f>
        <v>#REF!</v>
      </c>
      <c r="BF13" s="22" t="e">
        <f t="shared" si="29"/>
        <v>#REF!</v>
      </c>
      <c r="BG13" s="22" t="e">
        <f t="shared" si="29"/>
        <v>#REF!</v>
      </c>
      <c r="BH13" s="22" t="e">
        <f t="shared" si="29"/>
        <v>#REF!</v>
      </c>
      <c r="BI13" s="22" t="e">
        <f t="shared" si="29"/>
        <v>#REF!</v>
      </c>
      <c r="BJ13" s="22" t="e">
        <f t="shared" si="29"/>
        <v>#REF!</v>
      </c>
      <c r="BK13" s="22" t="e">
        <f t="shared" si="29"/>
        <v>#REF!</v>
      </c>
      <c r="BL13" s="22" t="e">
        <f t="shared" si="29"/>
        <v>#REF!</v>
      </c>
      <c r="BM13" s="22" t="e">
        <f t="shared" si="29"/>
        <v>#REF!</v>
      </c>
      <c r="BN13" s="22" t="e">
        <f t="shared" si="29"/>
        <v>#REF!</v>
      </c>
      <c r="BO13" s="22" t="e">
        <f t="shared" si="29"/>
        <v>#REF!</v>
      </c>
      <c r="BP13" s="22" t="e">
        <f t="shared" si="29"/>
        <v>#REF!</v>
      </c>
      <c r="BQ13" s="22" t="e">
        <f t="shared" si="29"/>
        <v>#REF!</v>
      </c>
      <c r="BR13" s="22" t="e">
        <f t="shared" si="29"/>
        <v>#REF!</v>
      </c>
    </row>
    <row r="14" spans="1:70" ht="16.5">
      <c r="A14" s="81" t="s">
        <v>947</v>
      </c>
      <c r="B14" s="72" t="s">
        <v>154</v>
      </c>
      <c r="C14" s="72" t="s">
        <v>208</v>
      </c>
      <c r="D14" s="72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>
        <v>3</v>
      </c>
      <c r="L14" s="2">
        <v>20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17</v>
      </c>
      <c r="R14" s="61">
        <v>10</v>
      </c>
      <c r="S14" s="46">
        <v>9</v>
      </c>
      <c r="T14" s="61">
        <v>12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>
        <v>5</v>
      </c>
      <c r="X14" s="61">
        <v>20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10</v>
      </c>
      <c r="AB14" s="61">
        <v>23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94">
        <v>1</v>
      </c>
      <c r="AH14" s="2">
        <v>55</v>
      </c>
      <c r="AI14" s="40">
        <f t="shared" si="0"/>
        <v>160</v>
      </c>
      <c r="AJ14" s="3">
        <f t="shared" si="1"/>
        <v>10</v>
      </c>
      <c r="AK14" s="5">
        <f t="shared" si="2"/>
        <v>7</v>
      </c>
      <c r="AL14" s="41">
        <f>AI14-R14</f>
        <v>150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20</v>
      </c>
      <c r="AR14">
        <f t="shared" si="7"/>
        <v>20</v>
      </c>
      <c r="AS14">
        <f t="shared" si="8"/>
        <v>0</v>
      </c>
      <c r="AT14">
        <f t="shared" si="9"/>
        <v>0</v>
      </c>
      <c r="AU14">
        <f t="shared" si="10"/>
        <v>10</v>
      </c>
      <c r="AV14" t="e">
        <f>#REF!</f>
        <v>#REF!</v>
      </c>
      <c r="AW14">
        <f>V17</f>
        <v>21</v>
      </c>
      <c r="AX14">
        <f t="shared" si="13"/>
        <v>20</v>
      </c>
      <c r="AY14">
        <f t="shared" si="14"/>
        <v>0</v>
      </c>
      <c r="AZ14">
        <f t="shared" si="15"/>
        <v>23</v>
      </c>
      <c r="BA14">
        <f t="shared" si="16"/>
        <v>0</v>
      </c>
      <c r="BB14">
        <f t="shared" si="17"/>
        <v>0</v>
      </c>
      <c r="BC14">
        <f t="shared" si="18"/>
        <v>55</v>
      </c>
      <c r="BD14" t="e">
        <f t="shared" si="19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0" t="s">
        <v>1214</v>
      </c>
      <c r="B15" s="32" t="s">
        <v>534</v>
      </c>
      <c r="C15" s="32" t="s">
        <v>1215</v>
      </c>
      <c r="D15" s="32" t="s">
        <v>38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6</v>
      </c>
      <c r="P15" s="2">
        <v>10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5</v>
      </c>
      <c r="T15" s="61">
        <v>20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1</v>
      </c>
      <c r="X15" s="61">
        <v>70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7</v>
      </c>
      <c r="AB15" s="61">
        <v>29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>
        <v>5</v>
      </c>
      <c r="AH15" s="2">
        <v>10</v>
      </c>
      <c r="AI15" s="40">
        <f t="shared" si="0"/>
        <v>149</v>
      </c>
      <c r="AJ15" s="3">
        <f t="shared" si="1"/>
        <v>11</v>
      </c>
      <c r="AK15" s="5">
        <f t="shared" si="2"/>
        <v>6</v>
      </c>
      <c r="AL15" s="41">
        <f>AI15-R15</f>
        <v>149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10</v>
      </c>
      <c r="AS15">
        <f t="shared" si="8"/>
        <v>0</v>
      </c>
      <c r="AT15">
        <f t="shared" si="9"/>
        <v>10</v>
      </c>
      <c r="AU15">
        <f t="shared" si="10"/>
        <v>0</v>
      </c>
      <c r="AV15">
        <f t="shared" si="11"/>
        <v>20</v>
      </c>
      <c r="AW15">
        <f>V18</f>
        <v>15</v>
      </c>
      <c r="AX15">
        <f t="shared" si="13"/>
        <v>70</v>
      </c>
      <c r="AY15">
        <f t="shared" si="14"/>
        <v>0</v>
      </c>
      <c r="AZ15">
        <f t="shared" si="15"/>
        <v>29</v>
      </c>
      <c r="BA15">
        <f t="shared" si="16"/>
        <v>0</v>
      </c>
      <c r="BB15">
        <f t="shared" si="17"/>
        <v>0</v>
      </c>
      <c r="BC15">
        <f t="shared" si="18"/>
        <v>10</v>
      </c>
      <c r="BD15">
        <f t="shared" si="19"/>
        <v>70</v>
      </c>
      <c r="BE15" s="22">
        <f t="shared" ref="BE15:BR15" si="31">BD15+LARGE($AO15:$BC15,BE$4)</f>
        <v>99</v>
      </c>
      <c r="BF15" s="22">
        <f t="shared" si="31"/>
        <v>119</v>
      </c>
      <c r="BG15" s="22">
        <f t="shared" si="31"/>
        <v>134</v>
      </c>
      <c r="BH15" s="22">
        <f t="shared" si="31"/>
        <v>144</v>
      </c>
      <c r="BI15" s="22">
        <f t="shared" si="31"/>
        <v>154</v>
      </c>
      <c r="BJ15" s="22">
        <f t="shared" si="31"/>
        <v>164</v>
      </c>
      <c r="BK15" s="22">
        <f t="shared" si="31"/>
        <v>164</v>
      </c>
      <c r="BL15" s="22">
        <f t="shared" si="31"/>
        <v>164</v>
      </c>
      <c r="BM15" s="22">
        <f t="shared" si="31"/>
        <v>164</v>
      </c>
      <c r="BN15" s="22">
        <f t="shared" si="31"/>
        <v>164</v>
      </c>
      <c r="BO15" s="22">
        <f t="shared" si="31"/>
        <v>164</v>
      </c>
      <c r="BP15" s="22">
        <f t="shared" si="31"/>
        <v>164</v>
      </c>
      <c r="BQ15" s="22">
        <f t="shared" si="31"/>
        <v>164</v>
      </c>
      <c r="BR15" s="22">
        <f t="shared" si="31"/>
        <v>164</v>
      </c>
    </row>
    <row r="16" spans="1:70" ht="16.5">
      <c r="A16" s="80" t="s">
        <v>1125</v>
      </c>
      <c r="B16" s="32" t="s">
        <v>1126</v>
      </c>
      <c r="C16" s="32" t="s">
        <v>1127</v>
      </c>
      <c r="D16" s="32" t="s">
        <v>105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83">
        <v>2</v>
      </c>
      <c r="L16" s="2">
        <v>35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2</v>
      </c>
      <c r="P16" s="2">
        <v>35</v>
      </c>
      <c r="Q16" s="46">
        <v>10</v>
      </c>
      <c r="R16" s="61">
        <v>10</v>
      </c>
      <c r="S16" s="46">
        <v>10</v>
      </c>
      <c r="T16" s="61">
        <v>10</v>
      </c>
      <c r="U16" s="46">
        <v>16</v>
      </c>
      <c r="V16" s="61">
        <v>19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14</v>
      </c>
      <c r="AB16" s="61">
        <v>17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119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146</v>
      </c>
      <c r="AJ16" s="3">
        <f t="shared" si="1"/>
        <v>12</v>
      </c>
      <c r="AK16" s="5">
        <f t="shared" si="2"/>
        <v>7</v>
      </c>
      <c r="AL16" s="41">
        <f>AI16</f>
        <v>146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20</v>
      </c>
      <c r="AR16">
        <f t="shared" si="7"/>
        <v>35</v>
      </c>
      <c r="AS16">
        <f t="shared" si="8"/>
        <v>0</v>
      </c>
      <c r="AT16">
        <f t="shared" si="9"/>
        <v>35</v>
      </c>
      <c r="AU16">
        <f t="shared" si="10"/>
        <v>10</v>
      </c>
      <c r="AV16">
        <f t="shared" si="11"/>
        <v>10</v>
      </c>
      <c r="AW16">
        <f>V20</f>
        <v>27</v>
      </c>
      <c r="AX16">
        <f t="shared" si="13"/>
        <v>0</v>
      </c>
      <c r="AY16">
        <f t="shared" si="14"/>
        <v>0</v>
      </c>
      <c r="AZ16">
        <f t="shared" si="15"/>
        <v>17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70</v>
      </c>
      <c r="BF16" s="22">
        <f t="shared" si="32"/>
        <v>97</v>
      </c>
      <c r="BG16" s="22">
        <f t="shared" si="32"/>
        <v>117</v>
      </c>
      <c r="BH16" s="22">
        <f t="shared" si="32"/>
        <v>134</v>
      </c>
      <c r="BI16" s="22">
        <f t="shared" si="32"/>
        <v>144</v>
      </c>
      <c r="BJ16" s="22">
        <f t="shared" si="32"/>
        <v>154</v>
      </c>
      <c r="BK16" s="22">
        <f t="shared" si="32"/>
        <v>154</v>
      </c>
      <c r="BL16" s="22">
        <f t="shared" si="32"/>
        <v>154</v>
      </c>
      <c r="BM16" s="22">
        <f t="shared" si="32"/>
        <v>154</v>
      </c>
      <c r="BN16" s="22">
        <f t="shared" si="32"/>
        <v>154</v>
      </c>
      <c r="BO16" s="22">
        <f t="shared" si="32"/>
        <v>154</v>
      </c>
      <c r="BP16" s="22">
        <f t="shared" si="32"/>
        <v>154</v>
      </c>
      <c r="BQ16" s="22">
        <f t="shared" si="32"/>
        <v>154</v>
      </c>
      <c r="BR16" s="22">
        <f t="shared" si="32"/>
        <v>154</v>
      </c>
    </row>
    <row r="17" spans="1:70" ht="16.5">
      <c r="A17" s="81" t="s">
        <v>926</v>
      </c>
      <c r="B17" s="72" t="s">
        <v>927</v>
      </c>
      <c r="C17" s="72" t="s">
        <v>825</v>
      </c>
      <c r="D17" s="72" t="s">
        <v>219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3">
        <v>6</v>
      </c>
      <c r="L17" s="76">
        <v>10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18</v>
      </c>
      <c r="T17" s="61">
        <v>10</v>
      </c>
      <c r="U17" s="46">
        <v>14</v>
      </c>
      <c r="V17" s="61">
        <v>21</v>
      </c>
      <c r="W17" s="46">
        <v>9</v>
      </c>
      <c r="X17" s="91">
        <v>10</v>
      </c>
      <c r="Y17" s="46">
        <v>5</v>
      </c>
      <c r="Z17" s="91">
        <v>10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>
        <v>4</v>
      </c>
      <c r="AD17" s="91">
        <v>10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>
        <v>8</v>
      </c>
      <c r="AH17" s="2">
        <v>10</v>
      </c>
      <c r="AI17" s="40">
        <f t="shared" si="0"/>
        <v>116</v>
      </c>
      <c r="AJ17" s="3">
        <f t="shared" si="1"/>
        <v>14</v>
      </c>
      <c r="AK17" s="5">
        <f t="shared" si="2"/>
        <v>8</v>
      </c>
      <c r="AL17" s="41">
        <f>AI17-R17</f>
        <v>116</v>
      </c>
      <c r="AM17" s="33">
        <f t="shared" si="3"/>
        <v>13</v>
      </c>
      <c r="AO17" s="22">
        <f t="shared" si="4"/>
        <v>0</v>
      </c>
      <c r="AP17">
        <f t="shared" si="5"/>
        <v>35</v>
      </c>
      <c r="AQ17">
        <f t="shared" si="6"/>
        <v>0</v>
      </c>
      <c r="AR17">
        <f t="shared" si="7"/>
        <v>10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10</v>
      </c>
      <c r="AW17">
        <f>V21</f>
        <v>23</v>
      </c>
      <c r="AX17">
        <f t="shared" si="13"/>
        <v>10</v>
      </c>
      <c r="AY17">
        <f t="shared" si="14"/>
        <v>10</v>
      </c>
      <c r="AZ17">
        <f t="shared" si="15"/>
        <v>0</v>
      </c>
      <c r="BA17">
        <f t="shared" si="16"/>
        <v>10</v>
      </c>
      <c r="BB17">
        <f t="shared" si="17"/>
        <v>0</v>
      </c>
      <c r="BC17">
        <f t="shared" si="18"/>
        <v>10</v>
      </c>
      <c r="BD17">
        <f t="shared" si="19"/>
        <v>35</v>
      </c>
      <c r="BE17" s="22">
        <f t="shared" ref="BE17:BR17" si="33">BD17+LARGE($AO17:$BC17,BE$4)</f>
        <v>58</v>
      </c>
      <c r="BF17" s="22">
        <f t="shared" si="33"/>
        <v>68</v>
      </c>
      <c r="BG17" s="22">
        <f t="shared" si="33"/>
        <v>78</v>
      </c>
      <c r="BH17" s="22">
        <f t="shared" si="33"/>
        <v>88</v>
      </c>
      <c r="BI17" s="22">
        <f t="shared" si="33"/>
        <v>98</v>
      </c>
      <c r="BJ17" s="22">
        <f t="shared" si="33"/>
        <v>108</v>
      </c>
      <c r="BK17" s="22">
        <f t="shared" si="33"/>
        <v>118</v>
      </c>
      <c r="BL17" s="22">
        <f t="shared" si="33"/>
        <v>118</v>
      </c>
      <c r="BM17" s="22">
        <f t="shared" si="33"/>
        <v>118</v>
      </c>
      <c r="BN17" s="22">
        <f t="shared" si="33"/>
        <v>118</v>
      </c>
      <c r="BO17" s="22">
        <f t="shared" si="33"/>
        <v>118</v>
      </c>
      <c r="BP17" s="22">
        <f t="shared" si="33"/>
        <v>118</v>
      </c>
      <c r="BQ17" s="22">
        <f t="shared" si="33"/>
        <v>118</v>
      </c>
      <c r="BR17" s="22">
        <f t="shared" si="33"/>
        <v>118</v>
      </c>
    </row>
    <row r="18" spans="1:70" ht="16.5">
      <c r="A18" s="80" t="s">
        <v>1117</v>
      </c>
      <c r="B18" s="32" t="s">
        <v>1118</v>
      </c>
      <c r="C18" s="32" t="s">
        <v>1066</v>
      </c>
      <c r="D18" s="32" t="s">
        <v>42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5</v>
      </c>
      <c r="J18" s="2">
        <v>10</v>
      </c>
      <c r="K18" s="4">
        <v>5</v>
      </c>
      <c r="L18" s="76">
        <v>10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3</v>
      </c>
      <c r="P18" s="2">
        <v>20</v>
      </c>
      <c r="Q18" s="46">
        <v>9</v>
      </c>
      <c r="R18" s="61">
        <v>12</v>
      </c>
      <c r="S18" s="46">
        <v>12</v>
      </c>
      <c r="T18" s="61">
        <v>10</v>
      </c>
      <c r="U18" s="46">
        <v>18</v>
      </c>
      <c r="V18" s="61">
        <v>15</v>
      </c>
      <c r="W18" s="46">
        <v>11</v>
      </c>
      <c r="X18" s="91">
        <v>10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18</v>
      </c>
      <c r="AB18" s="61">
        <v>13</v>
      </c>
      <c r="AC18" s="46">
        <v>6</v>
      </c>
      <c r="AD18" s="123">
        <v>10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>
        <v>6</v>
      </c>
      <c r="AH18" s="121">
        <v>10</v>
      </c>
      <c r="AI18" s="40">
        <f t="shared" si="0"/>
        <v>120</v>
      </c>
      <c r="AJ18" s="3">
        <f t="shared" si="1"/>
        <v>13</v>
      </c>
      <c r="AK18" s="107">
        <f t="shared" si="2"/>
        <v>10</v>
      </c>
      <c r="AL18" s="41">
        <f>AI18-R18-AH18</f>
        <v>98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10</v>
      </c>
      <c r="AR18">
        <f t="shared" si="7"/>
        <v>10</v>
      </c>
      <c r="AS18">
        <f t="shared" si="8"/>
        <v>0</v>
      </c>
      <c r="AT18">
        <f t="shared" si="9"/>
        <v>20</v>
      </c>
      <c r="AU18">
        <f t="shared" si="10"/>
        <v>12</v>
      </c>
      <c r="AV18">
        <f t="shared" si="11"/>
        <v>10</v>
      </c>
      <c r="AW18">
        <f>V22</f>
        <v>17</v>
      </c>
      <c r="AX18">
        <f t="shared" si="13"/>
        <v>10</v>
      </c>
      <c r="AY18">
        <f t="shared" si="14"/>
        <v>0</v>
      </c>
      <c r="AZ18">
        <f t="shared" si="15"/>
        <v>13</v>
      </c>
      <c r="BA18">
        <f t="shared" si="16"/>
        <v>10</v>
      </c>
      <c r="BB18">
        <f t="shared" si="17"/>
        <v>0</v>
      </c>
      <c r="BC18">
        <f t="shared" si="18"/>
        <v>10</v>
      </c>
      <c r="BD18">
        <f t="shared" si="19"/>
        <v>20</v>
      </c>
      <c r="BE18" s="22">
        <f t="shared" ref="BE18:BR18" si="34">BD18+LARGE($AO18:$BC18,BE$4)</f>
        <v>37</v>
      </c>
      <c r="BF18" s="22">
        <f t="shared" si="34"/>
        <v>50</v>
      </c>
      <c r="BG18" s="22">
        <f t="shared" si="34"/>
        <v>62</v>
      </c>
      <c r="BH18" s="22">
        <f t="shared" si="34"/>
        <v>72</v>
      </c>
      <c r="BI18" s="22">
        <f t="shared" si="34"/>
        <v>82</v>
      </c>
      <c r="BJ18" s="22">
        <f t="shared" si="34"/>
        <v>92</v>
      </c>
      <c r="BK18" s="22">
        <f t="shared" si="34"/>
        <v>102</v>
      </c>
      <c r="BL18" s="22">
        <f t="shared" si="34"/>
        <v>112</v>
      </c>
      <c r="BM18" s="22">
        <f t="shared" si="34"/>
        <v>122</v>
      </c>
      <c r="BN18" s="22">
        <f t="shared" si="34"/>
        <v>122</v>
      </c>
      <c r="BO18" s="22">
        <f t="shared" si="34"/>
        <v>122</v>
      </c>
      <c r="BP18" s="22">
        <f t="shared" si="34"/>
        <v>122</v>
      </c>
      <c r="BQ18" s="22">
        <f t="shared" si="34"/>
        <v>122</v>
      </c>
      <c r="BR18" s="22">
        <f t="shared" si="34"/>
        <v>122</v>
      </c>
    </row>
    <row r="19" spans="1:70" ht="16.5">
      <c r="A19" s="81" t="s">
        <v>940</v>
      </c>
      <c r="B19" s="72" t="s">
        <v>941</v>
      </c>
      <c r="C19" s="72" t="s">
        <v>942</v>
      </c>
      <c r="D19" s="7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83">
        <v>3</v>
      </c>
      <c r="L19" s="76">
        <v>20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8</v>
      </c>
      <c r="R19" s="61">
        <v>14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4</v>
      </c>
      <c r="Z19" s="91">
        <v>10</v>
      </c>
      <c r="AA19" s="46">
        <v>6</v>
      </c>
      <c r="AB19" s="61">
        <v>31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85</v>
      </c>
      <c r="AJ19" s="3">
        <f t="shared" si="1"/>
        <v>15</v>
      </c>
      <c r="AK19" s="5">
        <f t="shared" si="2"/>
        <v>5</v>
      </c>
      <c r="AL19" s="41">
        <f>AI19</f>
        <v>85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10</v>
      </c>
      <c r="AR19">
        <f t="shared" si="7"/>
        <v>20</v>
      </c>
      <c r="AS19">
        <f t="shared" si="8"/>
        <v>0</v>
      </c>
      <c r="AT19">
        <f t="shared" si="9"/>
        <v>0</v>
      </c>
      <c r="AU19">
        <f t="shared" si="10"/>
        <v>14</v>
      </c>
      <c r="AV19">
        <f t="shared" si="11"/>
        <v>0</v>
      </c>
      <c r="AW19">
        <f>V23</f>
        <v>25</v>
      </c>
      <c r="AX19">
        <f t="shared" si="13"/>
        <v>0</v>
      </c>
      <c r="AY19">
        <f t="shared" si="14"/>
        <v>10</v>
      </c>
      <c r="AZ19">
        <f t="shared" si="15"/>
        <v>31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31</v>
      </c>
      <c r="BE19" s="22">
        <f t="shared" ref="BE19:BR19" si="35">BD19+LARGE($AO19:$BC19,BE$4)</f>
        <v>56</v>
      </c>
      <c r="BF19" s="22">
        <f t="shared" si="35"/>
        <v>76</v>
      </c>
      <c r="BG19" s="22">
        <f t="shared" si="35"/>
        <v>90</v>
      </c>
      <c r="BH19" s="22">
        <f t="shared" si="35"/>
        <v>100</v>
      </c>
      <c r="BI19" s="22">
        <f t="shared" si="35"/>
        <v>110</v>
      </c>
      <c r="BJ19" s="22">
        <f t="shared" si="35"/>
        <v>110</v>
      </c>
      <c r="BK19" s="22">
        <f t="shared" si="35"/>
        <v>110</v>
      </c>
      <c r="BL19" s="22">
        <f t="shared" si="35"/>
        <v>110</v>
      </c>
      <c r="BM19" s="22">
        <f t="shared" si="35"/>
        <v>110</v>
      </c>
      <c r="BN19" s="22">
        <f t="shared" si="35"/>
        <v>110</v>
      </c>
      <c r="BO19" s="22">
        <f t="shared" si="35"/>
        <v>110</v>
      </c>
      <c r="BP19" s="22">
        <f t="shared" si="35"/>
        <v>110</v>
      </c>
      <c r="BQ19" s="22">
        <f t="shared" si="35"/>
        <v>110</v>
      </c>
      <c r="BR19" s="22">
        <f t="shared" si="35"/>
        <v>110</v>
      </c>
    </row>
    <row r="20" spans="1:70" ht="16.5">
      <c r="A20" s="80" t="s">
        <v>1201</v>
      </c>
      <c r="B20" s="32" t="s">
        <v>559</v>
      </c>
      <c r="C20" s="32" t="s">
        <v>1061</v>
      </c>
      <c r="D20" s="32" t="s">
        <v>42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3">
        <v>4</v>
      </c>
      <c r="L20" s="76">
        <v>10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16</v>
      </c>
      <c r="R20" s="61">
        <v>10</v>
      </c>
      <c r="S20" s="46">
        <v>11</v>
      </c>
      <c r="T20" s="61">
        <v>10</v>
      </c>
      <c r="U20" s="46">
        <v>10</v>
      </c>
      <c r="V20" s="61">
        <v>27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11</v>
      </c>
      <c r="AB20" s="61">
        <v>21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78</v>
      </c>
      <c r="AJ20" s="3">
        <f t="shared" si="1"/>
        <v>16</v>
      </c>
      <c r="AK20" s="5">
        <f t="shared" si="2"/>
        <v>5</v>
      </c>
      <c r="AL20" s="41">
        <f>AI20</f>
        <v>78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0</v>
      </c>
      <c r="AU20">
        <f t="shared" si="10"/>
        <v>10</v>
      </c>
      <c r="AV20">
        <f t="shared" si="11"/>
        <v>10</v>
      </c>
      <c r="AW20">
        <f>V25</f>
        <v>14</v>
      </c>
      <c r="AX20">
        <f t="shared" si="13"/>
        <v>0</v>
      </c>
      <c r="AY20">
        <f t="shared" si="14"/>
        <v>0</v>
      </c>
      <c r="AZ20">
        <f t="shared" si="15"/>
        <v>21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21</v>
      </c>
      <c r="BE20" s="22">
        <f t="shared" ref="BE20:BR20" si="36">BD20+LARGE($AO20:$BC20,BE$4)</f>
        <v>35</v>
      </c>
      <c r="BF20" s="22">
        <f t="shared" si="36"/>
        <v>45</v>
      </c>
      <c r="BG20" s="22">
        <f t="shared" si="36"/>
        <v>55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81" t="s">
        <v>953</v>
      </c>
      <c r="B21" s="72" t="s">
        <v>954</v>
      </c>
      <c r="C21" s="72" t="s">
        <v>802</v>
      </c>
      <c r="D21" s="72" t="s">
        <v>39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3">
        <v>5</v>
      </c>
      <c r="L21" s="76">
        <v>10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15</v>
      </c>
      <c r="R21" s="61">
        <v>10</v>
      </c>
      <c r="S21" s="46">
        <v>16</v>
      </c>
      <c r="T21" s="61">
        <v>10</v>
      </c>
      <c r="U21" s="46">
        <v>13</v>
      </c>
      <c r="V21" s="61">
        <v>23</v>
      </c>
      <c r="W21" s="46">
        <v>10</v>
      </c>
      <c r="X21" s="91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63</v>
      </c>
      <c r="AJ21" s="3">
        <f t="shared" si="1"/>
        <v>18</v>
      </c>
      <c r="AK21" s="5">
        <f t="shared" si="2"/>
        <v>5</v>
      </c>
      <c r="AL21" s="41">
        <f>AI21</f>
        <v>63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10</v>
      </c>
      <c r="AW21">
        <f>V26</f>
        <v>0</v>
      </c>
      <c r="AX21">
        <f t="shared" si="13"/>
        <v>10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10</v>
      </c>
      <c r="BE21" s="22">
        <f t="shared" ref="BE21:BR21" si="37">BD21+LARGE($AO21:$BC21,BE$4)</f>
        <v>20</v>
      </c>
      <c r="BF21" s="22">
        <f t="shared" si="37"/>
        <v>30</v>
      </c>
      <c r="BG21" s="22">
        <f t="shared" si="37"/>
        <v>40</v>
      </c>
      <c r="BH21" s="22">
        <f t="shared" si="37"/>
        <v>40</v>
      </c>
      <c r="BI21" s="22">
        <f t="shared" si="37"/>
        <v>40</v>
      </c>
      <c r="BJ21" s="22">
        <f t="shared" si="37"/>
        <v>40</v>
      </c>
      <c r="BK21" s="22">
        <f t="shared" si="37"/>
        <v>40</v>
      </c>
      <c r="BL21" s="22">
        <f t="shared" si="37"/>
        <v>40</v>
      </c>
      <c r="BM21" s="22">
        <f t="shared" si="37"/>
        <v>40</v>
      </c>
      <c r="BN21" s="22">
        <f t="shared" si="37"/>
        <v>40</v>
      </c>
      <c r="BO21" s="22">
        <f t="shared" si="37"/>
        <v>40</v>
      </c>
      <c r="BP21" s="22">
        <f t="shared" si="37"/>
        <v>40</v>
      </c>
      <c r="BQ21" s="22">
        <f t="shared" si="37"/>
        <v>40</v>
      </c>
      <c r="BR21" s="22">
        <f t="shared" si="37"/>
        <v>40</v>
      </c>
    </row>
    <row r="22" spans="1:70" ht="16.5">
      <c r="A22" s="80" t="s">
        <v>1542</v>
      </c>
      <c r="B22" s="32" t="s">
        <v>1541</v>
      </c>
      <c r="C22" s="32" t="s">
        <v>807</v>
      </c>
      <c r="D22" s="32" t="s">
        <v>42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13</v>
      </c>
      <c r="R22" s="61">
        <v>10</v>
      </c>
      <c r="S22" s="46">
        <v>15</v>
      </c>
      <c r="T22" s="61">
        <v>10</v>
      </c>
      <c r="U22" s="46">
        <v>17</v>
      </c>
      <c r="V22" s="61">
        <v>17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16</v>
      </c>
      <c r="AB22" s="61">
        <v>15</v>
      </c>
      <c r="AC22" s="46">
        <v>5</v>
      </c>
      <c r="AD22" s="91">
        <v>10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>
        <v>6</v>
      </c>
      <c r="AH22" s="2">
        <v>10</v>
      </c>
      <c r="AI22" s="40">
        <f t="shared" si="0"/>
        <v>72</v>
      </c>
      <c r="AJ22" s="3">
        <f t="shared" si="1"/>
        <v>17</v>
      </c>
      <c r="AK22" s="5">
        <f t="shared" si="2"/>
        <v>6</v>
      </c>
      <c r="AL22" s="41">
        <f>AI22-R22</f>
        <v>62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10</v>
      </c>
      <c r="AV22">
        <f t="shared" si="11"/>
        <v>10</v>
      </c>
      <c r="AW22">
        <f>V29</f>
        <v>0</v>
      </c>
      <c r="AX22">
        <f t="shared" si="13"/>
        <v>0</v>
      </c>
      <c r="AY22">
        <f t="shared" si="14"/>
        <v>0</v>
      </c>
      <c r="AZ22">
        <f t="shared" si="15"/>
        <v>15</v>
      </c>
      <c r="BA22">
        <f t="shared" si="16"/>
        <v>10</v>
      </c>
      <c r="BB22">
        <f t="shared" si="17"/>
        <v>0</v>
      </c>
      <c r="BC22">
        <f t="shared" si="18"/>
        <v>10</v>
      </c>
      <c r="BD22">
        <f t="shared" si="19"/>
        <v>15</v>
      </c>
      <c r="BE22" s="22">
        <f t="shared" ref="BE22:BR22" si="38">BD22+LARGE($AO22:$BC22,BE$4)</f>
        <v>25</v>
      </c>
      <c r="BF22" s="22">
        <f t="shared" si="38"/>
        <v>35</v>
      </c>
      <c r="BG22" s="22">
        <f t="shared" si="38"/>
        <v>45</v>
      </c>
      <c r="BH22" s="22">
        <f t="shared" si="38"/>
        <v>55</v>
      </c>
      <c r="BI22" s="22">
        <f t="shared" si="38"/>
        <v>55</v>
      </c>
      <c r="BJ22" s="22">
        <f t="shared" si="38"/>
        <v>55</v>
      </c>
      <c r="BK22" s="22">
        <f t="shared" si="38"/>
        <v>55</v>
      </c>
      <c r="BL22" s="22">
        <f t="shared" si="38"/>
        <v>55</v>
      </c>
      <c r="BM22" s="22">
        <f t="shared" si="38"/>
        <v>55</v>
      </c>
      <c r="BN22" s="22">
        <f t="shared" si="38"/>
        <v>55</v>
      </c>
      <c r="BO22" s="22">
        <f t="shared" si="38"/>
        <v>55</v>
      </c>
      <c r="BP22" s="22">
        <f t="shared" si="38"/>
        <v>55</v>
      </c>
      <c r="BQ22" s="22">
        <f t="shared" si="38"/>
        <v>55</v>
      </c>
      <c r="BR22" s="22">
        <f t="shared" si="38"/>
        <v>55</v>
      </c>
    </row>
    <row r="23" spans="1:70" ht="16.5">
      <c r="A23" s="80" t="s">
        <v>1119</v>
      </c>
      <c r="B23" s="32" t="s">
        <v>556</v>
      </c>
      <c r="C23" s="32" t="s">
        <v>1116</v>
      </c>
      <c r="D23" s="32" t="s">
        <v>42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5</v>
      </c>
      <c r="J23" s="2">
        <v>10</v>
      </c>
      <c r="K23" s="4">
        <v>5</v>
      </c>
      <c r="L23" s="2">
        <v>10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12</v>
      </c>
      <c r="V23" s="61"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45</v>
      </c>
      <c r="AJ23" s="3">
        <f t="shared" si="1"/>
        <v>19</v>
      </c>
      <c r="AK23" s="5">
        <f t="shared" si="2"/>
        <v>3</v>
      </c>
      <c r="AL23" s="41">
        <f>AI23</f>
        <v>45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10</v>
      </c>
      <c r="AR23">
        <f t="shared" si="7"/>
        <v>10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 t="e">
        <f>#REF!</f>
        <v>#REF!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77" t="s">
        <v>1124</v>
      </c>
      <c r="B24" s="32" t="s">
        <v>1123</v>
      </c>
      <c r="C24" s="32" t="s">
        <v>772</v>
      </c>
      <c r="D24" s="32" t="s">
        <v>41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2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12</v>
      </c>
      <c r="R24" s="91">
        <v>10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45</v>
      </c>
      <c r="AJ24" s="3">
        <f t="shared" si="1"/>
        <v>19</v>
      </c>
      <c r="AK24" s="5">
        <f t="shared" si="2"/>
        <v>2</v>
      </c>
      <c r="AL24" s="41">
        <f>AI24</f>
        <v>45</v>
      </c>
      <c r="AM24" s="33">
        <f t="shared" si="3"/>
        <v>19</v>
      </c>
      <c r="AO24" s="22">
        <f t="shared" si="4"/>
        <v>0</v>
      </c>
      <c r="AP24">
        <f t="shared" si="5"/>
        <v>0</v>
      </c>
      <c r="AQ24">
        <f t="shared" si="6"/>
        <v>35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10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943</v>
      </c>
      <c r="B25" s="72" t="s">
        <v>801</v>
      </c>
      <c r="C25" s="72" t="s">
        <v>944</v>
      </c>
      <c r="D25" s="72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18</v>
      </c>
      <c r="R25" s="91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19</v>
      </c>
      <c r="V25" s="61">
        <v>14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20</v>
      </c>
      <c r="AB25" s="91">
        <v>12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36</v>
      </c>
      <c r="AJ25" s="3">
        <f t="shared" si="1"/>
        <v>21</v>
      </c>
      <c r="AK25" s="5">
        <f t="shared" si="2"/>
        <v>3</v>
      </c>
      <c r="AL25" s="41">
        <f>AI25</f>
        <v>36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10</v>
      </c>
      <c r="AV25">
        <f t="shared" si="11"/>
        <v>0</v>
      </c>
      <c r="AW25" t="e">
        <f>#REF!</f>
        <v>#REF!</v>
      </c>
      <c r="AX25">
        <f t="shared" si="13"/>
        <v>0</v>
      </c>
      <c r="AY25">
        <f t="shared" si="14"/>
        <v>0</v>
      </c>
      <c r="AZ25">
        <f t="shared" si="15"/>
        <v>12</v>
      </c>
      <c r="BA25">
        <f t="shared" si="16"/>
        <v>0</v>
      </c>
      <c r="BB25">
        <f t="shared" si="17"/>
        <v>0</v>
      </c>
      <c r="BC25">
        <f t="shared" si="18"/>
        <v>0</v>
      </c>
      <c r="BD25" t="e">
        <f t="shared" si="19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14" t="s">
        <v>1789</v>
      </c>
      <c r="B26" s="32" t="s">
        <v>1126</v>
      </c>
      <c r="C26" s="32" t="s">
        <v>1790</v>
      </c>
      <c r="D26" s="32" t="s">
        <v>219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94">
        <v>2</v>
      </c>
      <c r="AH26" s="2">
        <v>35</v>
      </c>
      <c r="AI26" s="40">
        <f t="shared" si="0"/>
        <v>35</v>
      </c>
      <c r="AJ26" s="3">
        <f t="shared" si="1"/>
        <v>22</v>
      </c>
      <c r="AK26" s="5">
        <f t="shared" si="2"/>
        <v>1</v>
      </c>
      <c r="AL26" s="41">
        <f>AI26-R26</f>
        <v>35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 t="e">
        <f>#REF!</f>
        <v>#REF!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35</v>
      </c>
      <c r="BD26" t="e">
        <f t="shared" si="19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1" t="s">
        <v>924</v>
      </c>
      <c r="B27" s="72" t="s">
        <v>925</v>
      </c>
      <c r="C27" s="72" t="s">
        <v>885</v>
      </c>
      <c r="D27" s="72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9</v>
      </c>
      <c r="L27" s="2">
        <v>10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19</v>
      </c>
      <c r="R27" s="91">
        <v>10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25</v>
      </c>
      <c r="V27" s="61">
        <v>11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31</v>
      </c>
      <c r="AJ27" s="3">
        <f t="shared" si="1"/>
        <v>23</v>
      </c>
      <c r="AK27" s="5">
        <f t="shared" si="2"/>
        <v>3</v>
      </c>
      <c r="AL27" s="41">
        <f>AI27</f>
        <v>31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10</v>
      </c>
      <c r="AS27">
        <f t="shared" si="8"/>
        <v>0</v>
      </c>
      <c r="AT27">
        <f t="shared" si="9"/>
        <v>0</v>
      </c>
      <c r="AU27">
        <f t="shared" si="10"/>
        <v>10</v>
      </c>
      <c r="AV27">
        <f t="shared" si="11"/>
        <v>0</v>
      </c>
      <c r="AW27" t="e">
        <f>#REF!</f>
        <v>#REF!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 t="e">
        <f t="shared" si="19"/>
        <v>#REF!</v>
      </c>
      <c r="BE27" s="22" t="e">
        <f t="shared" ref="BE27:BR27" si="43">BD27+LARGE($AO27:$BC27,BE$4)</f>
        <v>#REF!</v>
      </c>
      <c r="BF27" s="22" t="e">
        <f t="shared" si="43"/>
        <v>#REF!</v>
      </c>
      <c r="BG27" s="22" t="e">
        <f t="shared" si="43"/>
        <v>#REF!</v>
      </c>
      <c r="BH27" s="22" t="e">
        <f t="shared" si="43"/>
        <v>#REF!</v>
      </c>
      <c r="BI27" s="22" t="e">
        <f t="shared" si="43"/>
        <v>#REF!</v>
      </c>
      <c r="BJ27" s="22" t="e">
        <f t="shared" si="43"/>
        <v>#REF!</v>
      </c>
      <c r="BK27" s="22" t="e">
        <f t="shared" si="43"/>
        <v>#REF!</v>
      </c>
      <c r="BL27" s="22" t="e">
        <f t="shared" si="43"/>
        <v>#REF!</v>
      </c>
      <c r="BM27" s="22" t="e">
        <f t="shared" si="43"/>
        <v>#REF!</v>
      </c>
      <c r="BN27" s="22" t="e">
        <f t="shared" si="43"/>
        <v>#REF!</v>
      </c>
      <c r="BO27" s="22" t="e">
        <f t="shared" si="43"/>
        <v>#REF!</v>
      </c>
      <c r="BP27" s="22" t="e">
        <f t="shared" si="43"/>
        <v>#REF!</v>
      </c>
      <c r="BQ27" s="22" t="e">
        <f t="shared" si="43"/>
        <v>#REF!</v>
      </c>
      <c r="BR27" s="22" t="e">
        <f t="shared" si="43"/>
        <v>#REF!</v>
      </c>
    </row>
    <row r="28" spans="1:70" ht="16.5">
      <c r="A28" s="81" t="s">
        <v>938</v>
      </c>
      <c r="B28" s="72" t="s">
        <v>939</v>
      </c>
      <c r="C28" s="72" t="s">
        <v>253</v>
      </c>
      <c r="D28" s="72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22</v>
      </c>
      <c r="V28" s="61">
        <v>12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17</v>
      </c>
      <c r="AB28" s="91">
        <v>14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26</v>
      </c>
      <c r="AJ28" s="3">
        <f t="shared" si="1"/>
        <v>24</v>
      </c>
      <c r="AK28" s="5">
        <f t="shared" si="2"/>
        <v>2</v>
      </c>
      <c r="AL28" s="41">
        <f>AI28</f>
        <v>26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12</v>
      </c>
      <c r="AX28">
        <f t="shared" si="13"/>
        <v>0</v>
      </c>
      <c r="AY28">
        <f t="shared" si="14"/>
        <v>0</v>
      </c>
      <c r="AZ28">
        <f t="shared" si="15"/>
        <v>14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14</v>
      </c>
      <c r="BE28" s="22">
        <f t="shared" ref="BE28:BR28" si="44">BD28+LARGE($AO28:$BC28,BE$4)</f>
        <v>26</v>
      </c>
      <c r="BF28" s="22">
        <f t="shared" si="44"/>
        <v>26</v>
      </c>
      <c r="BG28" s="22">
        <f t="shared" si="44"/>
        <v>26</v>
      </c>
      <c r="BH28" s="22">
        <f t="shared" si="44"/>
        <v>26</v>
      </c>
      <c r="BI28" s="22">
        <f t="shared" si="44"/>
        <v>26</v>
      </c>
      <c r="BJ28" s="22">
        <f t="shared" si="44"/>
        <v>26</v>
      </c>
      <c r="BK28" s="22">
        <f t="shared" si="44"/>
        <v>26</v>
      </c>
      <c r="BL28" s="22">
        <f t="shared" si="44"/>
        <v>26</v>
      </c>
      <c r="BM28" s="22">
        <f t="shared" si="44"/>
        <v>26</v>
      </c>
      <c r="BN28" s="22">
        <f t="shared" si="44"/>
        <v>26</v>
      </c>
      <c r="BO28" s="22">
        <f t="shared" si="44"/>
        <v>26</v>
      </c>
      <c r="BP28" s="22">
        <f t="shared" si="44"/>
        <v>26</v>
      </c>
      <c r="BQ28" s="22">
        <f t="shared" si="44"/>
        <v>26</v>
      </c>
      <c r="BR28" s="22">
        <f t="shared" si="44"/>
        <v>26</v>
      </c>
    </row>
    <row r="29" spans="1:70" ht="16.5">
      <c r="A29" s="80" t="s">
        <v>1510</v>
      </c>
      <c r="B29" s="32" t="s">
        <v>1466</v>
      </c>
      <c r="C29" s="32" t="s">
        <v>1467</v>
      </c>
      <c r="D29" s="3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9</v>
      </c>
      <c r="L29" s="2">
        <v>0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3</v>
      </c>
      <c r="P29" s="2">
        <v>20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65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25</v>
      </c>
      <c r="AK29" s="5">
        <f t="shared" si="2"/>
        <v>2</v>
      </c>
      <c r="AL29" s="41">
        <f>AI29</f>
        <v>20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20</v>
      </c>
      <c r="AU29">
        <f t="shared" si="10"/>
        <v>0</v>
      </c>
      <c r="AV29">
        <f t="shared" si="11"/>
        <v>0</v>
      </c>
      <c r="AW29" t="e">
        <f>#REF!</f>
        <v>#REF!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 t="e">
        <f t="shared" si="19"/>
        <v>#REF!</v>
      </c>
      <c r="BE29" s="22" t="e">
        <f t="shared" ref="BE29:BR29" si="45">BD29+LARGE($AO29:$BC29,BE$4)</f>
        <v>#REF!</v>
      </c>
      <c r="BF29" s="22" t="e">
        <f t="shared" si="45"/>
        <v>#REF!</v>
      </c>
      <c r="BG29" s="22" t="e">
        <f t="shared" si="45"/>
        <v>#REF!</v>
      </c>
      <c r="BH29" s="22" t="e">
        <f t="shared" si="45"/>
        <v>#REF!</v>
      </c>
      <c r="BI29" s="22" t="e">
        <f t="shared" si="45"/>
        <v>#REF!</v>
      </c>
      <c r="BJ29" s="22" t="e">
        <f t="shared" si="45"/>
        <v>#REF!</v>
      </c>
      <c r="BK29" s="22" t="e">
        <f t="shared" si="45"/>
        <v>#REF!</v>
      </c>
      <c r="BL29" s="22" t="e">
        <f t="shared" si="45"/>
        <v>#REF!</v>
      </c>
      <c r="BM29" s="22" t="e">
        <f t="shared" si="45"/>
        <v>#REF!</v>
      </c>
      <c r="BN29" s="22" t="e">
        <f t="shared" si="45"/>
        <v>#REF!</v>
      </c>
      <c r="BO29" s="22" t="e">
        <f t="shared" si="45"/>
        <v>#REF!</v>
      </c>
      <c r="BP29" s="22" t="e">
        <f t="shared" si="45"/>
        <v>#REF!</v>
      </c>
      <c r="BQ29" s="22" t="e">
        <f t="shared" si="45"/>
        <v>#REF!</v>
      </c>
      <c r="BR29" s="22" t="e">
        <f t="shared" si="45"/>
        <v>#REF!</v>
      </c>
    </row>
    <row r="30" spans="1:70" ht="16.5">
      <c r="A30" s="14" t="s">
        <v>1784</v>
      </c>
      <c r="B30" s="32" t="s">
        <v>1456</v>
      </c>
      <c r="C30" s="32" t="s">
        <v>1457</v>
      </c>
      <c r="D30" s="32" t="s">
        <v>38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>
        <v>5</v>
      </c>
      <c r="AH30" s="2">
        <v>10</v>
      </c>
      <c r="AI30" s="40">
        <f t="shared" si="0"/>
        <v>10</v>
      </c>
      <c r="AJ30" s="3">
        <f t="shared" si="1"/>
        <v>26</v>
      </c>
      <c r="AK30" s="5">
        <f t="shared" si="2"/>
        <v>2</v>
      </c>
      <c r="AL30" s="41">
        <f t="shared" ref="AL30:AL36" si="46">AI30-R30</f>
        <v>10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10</v>
      </c>
      <c r="BD30">
        <f t="shared" si="19"/>
        <v>10</v>
      </c>
      <c r="BE30" s="22">
        <f t="shared" ref="BE30:BR30" si="47">BD30+LARGE($AO30:$BC30,BE$4)</f>
        <v>10</v>
      </c>
      <c r="BF30" s="22">
        <f t="shared" si="47"/>
        <v>10</v>
      </c>
      <c r="BG30" s="22">
        <f t="shared" si="47"/>
        <v>10</v>
      </c>
      <c r="BH30" s="22">
        <f t="shared" si="47"/>
        <v>10</v>
      </c>
      <c r="BI30" s="22">
        <f t="shared" si="47"/>
        <v>10</v>
      </c>
      <c r="BJ30" s="22">
        <f t="shared" si="47"/>
        <v>10</v>
      </c>
      <c r="BK30" s="22">
        <f t="shared" si="47"/>
        <v>10</v>
      </c>
      <c r="BL30" s="22">
        <f t="shared" si="47"/>
        <v>10</v>
      </c>
      <c r="BM30" s="22">
        <f t="shared" si="47"/>
        <v>10</v>
      </c>
      <c r="BN30" s="22">
        <f t="shared" si="47"/>
        <v>10</v>
      </c>
      <c r="BO30" s="22">
        <f t="shared" si="47"/>
        <v>10</v>
      </c>
      <c r="BP30" s="22">
        <f t="shared" si="47"/>
        <v>10</v>
      </c>
      <c r="BQ30" s="22">
        <f t="shared" si="47"/>
        <v>10</v>
      </c>
      <c r="BR30" s="22">
        <f t="shared" si="47"/>
        <v>10</v>
      </c>
    </row>
    <row r="31" spans="1:70" ht="16.5">
      <c r="A31" s="14" t="s">
        <v>1793</v>
      </c>
      <c r="B31" s="32" t="s">
        <v>1794</v>
      </c>
      <c r="C31" s="32" t="s">
        <v>1795</v>
      </c>
      <c r="D31" s="32" t="s">
        <v>39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>
        <v>7</v>
      </c>
      <c r="AH31" s="2">
        <v>10</v>
      </c>
      <c r="AI31" s="40">
        <f t="shared" si="0"/>
        <v>10</v>
      </c>
      <c r="AJ31" s="3">
        <f t="shared" si="1"/>
        <v>26</v>
      </c>
      <c r="AK31" s="5">
        <f t="shared" si="2"/>
        <v>1</v>
      </c>
      <c r="AL31" s="41">
        <f t="shared" si="46"/>
        <v>10</v>
      </c>
      <c r="AM31" s="33">
        <f t="shared" si="3"/>
        <v>26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10</v>
      </c>
      <c r="BD31">
        <f t="shared" si="19"/>
        <v>10</v>
      </c>
      <c r="BE31" s="22">
        <f t="shared" ref="BE31:BR31" si="48">BD31+LARGE($AO31:$BC31,BE$4)</f>
        <v>10</v>
      </c>
      <c r="BF31" s="22">
        <f t="shared" si="48"/>
        <v>10</v>
      </c>
      <c r="BG31" s="22">
        <f t="shared" si="48"/>
        <v>10</v>
      </c>
      <c r="BH31" s="22">
        <f t="shared" si="48"/>
        <v>10</v>
      </c>
      <c r="BI31" s="22">
        <f t="shared" si="48"/>
        <v>10</v>
      </c>
      <c r="BJ31" s="22">
        <f t="shared" si="48"/>
        <v>10</v>
      </c>
      <c r="BK31" s="22">
        <f t="shared" si="48"/>
        <v>10</v>
      </c>
      <c r="BL31" s="22">
        <f t="shared" si="48"/>
        <v>10</v>
      </c>
      <c r="BM31" s="22">
        <f t="shared" si="48"/>
        <v>10</v>
      </c>
      <c r="BN31" s="22">
        <f t="shared" si="48"/>
        <v>10</v>
      </c>
      <c r="BO31" s="22">
        <f t="shared" si="48"/>
        <v>10</v>
      </c>
      <c r="BP31" s="22">
        <f t="shared" si="48"/>
        <v>10</v>
      </c>
      <c r="BQ31" s="22">
        <f t="shared" si="48"/>
        <v>10</v>
      </c>
      <c r="BR31" s="22">
        <f t="shared" si="48"/>
        <v>10</v>
      </c>
    </row>
    <row r="32" spans="1:70" ht="16.5">
      <c r="A32" s="14" t="s">
        <v>1796</v>
      </c>
      <c r="B32" s="32" t="s">
        <v>556</v>
      </c>
      <c r="C32" s="32" t="s">
        <v>1741</v>
      </c>
      <c r="D32" s="32" t="s">
        <v>39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>
        <v>7</v>
      </c>
      <c r="AH32" s="2">
        <v>10</v>
      </c>
      <c r="AI32" s="40">
        <f t="shared" si="0"/>
        <v>10</v>
      </c>
      <c r="AJ32" s="3">
        <f t="shared" si="1"/>
        <v>26</v>
      </c>
      <c r="AK32" s="5">
        <f t="shared" si="2"/>
        <v>1</v>
      </c>
      <c r="AL32" s="41">
        <f t="shared" si="46"/>
        <v>10</v>
      </c>
      <c r="AM32" s="33">
        <f t="shared" si="3"/>
        <v>26</v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10</v>
      </c>
      <c r="BD32">
        <f t="shared" si="19"/>
        <v>10</v>
      </c>
      <c r="BE32" s="22">
        <f t="shared" ref="BE32:BR32" si="49">BD32+LARGE($AO32:$BC32,BE$4)</f>
        <v>10</v>
      </c>
      <c r="BF32" s="22">
        <f t="shared" si="49"/>
        <v>10</v>
      </c>
      <c r="BG32" s="22">
        <f t="shared" si="49"/>
        <v>10</v>
      </c>
      <c r="BH32" s="22">
        <f t="shared" si="49"/>
        <v>10</v>
      </c>
      <c r="BI32" s="22">
        <f t="shared" si="49"/>
        <v>10</v>
      </c>
      <c r="BJ32" s="22">
        <f t="shared" si="49"/>
        <v>10</v>
      </c>
      <c r="BK32" s="22">
        <f t="shared" si="49"/>
        <v>10</v>
      </c>
      <c r="BL32" s="22">
        <f t="shared" si="49"/>
        <v>10</v>
      </c>
      <c r="BM32" s="22">
        <f t="shared" si="49"/>
        <v>10</v>
      </c>
      <c r="BN32" s="22">
        <f t="shared" si="49"/>
        <v>10</v>
      </c>
      <c r="BO32" s="22">
        <f t="shared" si="49"/>
        <v>10</v>
      </c>
      <c r="BP32" s="22">
        <f t="shared" si="49"/>
        <v>10</v>
      </c>
      <c r="BQ32" s="22">
        <f t="shared" si="49"/>
        <v>10</v>
      </c>
      <c r="BR32" s="22">
        <f t="shared" si="49"/>
        <v>10</v>
      </c>
    </row>
    <row r="33" spans="1:70" ht="16.5">
      <c r="A33" s="14" t="s">
        <v>1797</v>
      </c>
      <c r="B33" s="32" t="s">
        <v>733</v>
      </c>
      <c r="C33" s="32" t="s">
        <v>1798</v>
      </c>
      <c r="D33" s="32" t="s">
        <v>219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>
        <v>8</v>
      </c>
      <c r="AH33" s="2">
        <v>10</v>
      </c>
      <c r="AI33" s="40">
        <f t="shared" si="0"/>
        <v>10</v>
      </c>
      <c r="AJ33" s="3">
        <f t="shared" si="1"/>
        <v>26</v>
      </c>
      <c r="AK33" s="5">
        <f t="shared" si="2"/>
        <v>1</v>
      </c>
      <c r="AL33" s="41">
        <f t="shared" si="46"/>
        <v>10</v>
      </c>
      <c r="AM33" s="33">
        <f t="shared" si="3"/>
        <v>26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10</v>
      </c>
      <c r="BD33">
        <f t="shared" si="19"/>
        <v>10</v>
      </c>
      <c r="BE33" s="22">
        <f t="shared" ref="BE33:BR33" si="50">BD33+LARGE($AO33:$BC33,BE$4)</f>
        <v>10</v>
      </c>
      <c r="BF33" s="22">
        <f t="shared" si="50"/>
        <v>10</v>
      </c>
      <c r="BG33" s="22">
        <f t="shared" si="50"/>
        <v>10</v>
      </c>
      <c r="BH33" s="22">
        <f t="shared" si="50"/>
        <v>10</v>
      </c>
      <c r="BI33" s="22">
        <f t="shared" si="50"/>
        <v>10</v>
      </c>
      <c r="BJ33" s="22">
        <f t="shared" si="50"/>
        <v>10</v>
      </c>
      <c r="BK33" s="22">
        <f t="shared" si="50"/>
        <v>10</v>
      </c>
      <c r="BL33" s="22">
        <f t="shared" si="50"/>
        <v>10</v>
      </c>
      <c r="BM33" s="22">
        <f t="shared" si="50"/>
        <v>10</v>
      </c>
      <c r="BN33" s="22">
        <f t="shared" si="50"/>
        <v>10</v>
      </c>
      <c r="BO33" s="22">
        <f t="shared" si="50"/>
        <v>10</v>
      </c>
      <c r="BP33" s="22">
        <f t="shared" si="50"/>
        <v>10</v>
      </c>
      <c r="BQ33" s="22">
        <f t="shared" si="50"/>
        <v>10</v>
      </c>
      <c r="BR33" s="22">
        <f t="shared" si="50"/>
        <v>10</v>
      </c>
    </row>
    <row r="34" spans="1:70" ht="16.5">
      <c r="A34" s="14" t="s">
        <v>1799</v>
      </c>
      <c r="B34" s="32" t="s">
        <v>1801</v>
      </c>
      <c r="C34" s="32" t="s">
        <v>1800</v>
      </c>
      <c r="D34" s="32" t="s">
        <v>219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>
        <v>8</v>
      </c>
      <c r="AH34" s="2">
        <v>10</v>
      </c>
      <c r="AI34" s="40">
        <f t="shared" si="0"/>
        <v>10</v>
      </c>
      <c r="AJ34" s="3">
        <f t="shared" si="1"/>
        <v>26</v>
      </c>
      <c r="AK34" s="5">
        <f t="shared" si="2"/>
        <v>1</v>
      </c>
      <c r="AL34" s="41">
        <f t="shared" si="46"/>
        <v>10</v>
      </c>
      <c r="AM34" s="33">
        <f t="shared" si="3"/>
        <v>26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10</v>
      </c>
      <c r="BD34">
        <f t="shared" si="19"/>
        <v>10</v>
      </c>
      <c r="BE34" s="22">
        <f t="shared" ref="BE34:BR34" si="51">BD34+LARGE($AO34:$BC34,BE$4)</f>
        <v>10</v>
      </c>
      <c r="BF34" s="22">
        <f t="shared" si="51"/>
        <v>10</v>
      </c>
      <c r="BG34" s="22">
        <f t="shared" si="51"/>
        <v>10</v>
      </c>
      <c r="BH34" s="22">
        <f t="shared" si="51"/>
        <v>10</v>
      </c>
      <c r="BI34" s="22">
        <f t="shared" si="51"/>
        <v>10</v>
      </c>
      <c r="BJ34" s="22">
        <f t="shared" si="51"/>
        <v>10</v>
      </c>
      <c r="BK34" s="22">
        <f t="shared" si="51"/>
        <v>10</v>
      </c>
      <c r="BL34" s="22">
        <f t="shared" si="51"/>
        <v>10</v>
      </c>
      <c r="BM34" s="22">
        <f t="shared" si="51"/>
        <v>10</v>
      </c>
      <c r="BN34" s="22">
        <f t="shared" si="51"/>
        <v>10</v>
      </c>
      <c r="BO34" s="22">
        <f t="shared" si="51"/>
        <v>10</v>
      </c>
      <c r="BP34" s="22">
        <f t="shared" si="51"/>
        <v>10</v>
      </c>
      <c r="BQ34" s="22">
        <f t="shared" si="51"/>
        <v>10</v>
      </c>
      <c r="BR34" s="22">
        <f t="shared" si="51"/>
        <v>10</v>
      </c>
    </row>
    <row r="35" spans="1:70" ht="16.5">
      <c r="A35" s="14" t="s">
        <v>7</v>
      </c>
      <c r="B35" s="32" t="s">
        <v>1050</v>
      </c>
      <c r="C35" s="32" t="s">
        <v>1803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>
        <v>9</v>
      </c>
      <c r="AH35" s="2">
        <v>10</v>
      </c>
      <c r="AI35" s="40">
        <f t="shared" si="0"/>
        <v>10</v>
      </c>
      <c r="AJ35" s="3">
        <f t="shared" si="1"/>
        <v>26</v>
      </c>
      <c r="AK35" s="5">
        <f t="shared" si="2"/>
        <v>1</v>
      </c>
      <c r="AL35" s="41">
        <f t="shared" si="46"/>
        <v>10</v>
      </c>
      <c r="AM35" s="33">
        <f t="shared" si="3"/>
        <v>26</v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10</v>
      </c>
      <c r="BD35">
        <f t="shared" si="19"/>
        <v>10</v>
      </c>
      <c r="BE35" s="22">
        <f t="shared" ref="BE35:BR35" si="52">BD35+LARGE($AO35:$BC35,BE$4)</f>
        <v>10</v>
      </c>
      <c r="BF35" s="22">
        <f t="shared" si="52"/>
        <v>10</v>
      </c>
      <c r="BG35" s="22">
        <f t="shared" si="52"/>
        <v>10</v>
      </c>
      <c r="BH35" s="22">
        <f t="shared" si="52"/>
        <v>10</v>
      </c>
      <c r="BI35" s="22">
        <f t="shared" si="52"/>
        <v>10</v>
      </c>
      <c r="BJ35" s="22">
        <f t="shared" si="52"/>
        <v>10</v>
      </c>
      <c r="BK35" s="22">
        <f t="shared" si="52"/>
        <v>10</v>
      </c>
      <c r="BL35" s="22">
        <f t="shared" si="52"/>
        <v>10</v>
      </c>
      <c r="BM35" s="22">
        <f t="shared" si="52"/>
        <v>10</v>
      </c>
      <c r="BN35" s="22">
        <f t="shared" si="52"/>
        <v>10</v>
      </c>
      <c r="BO35" s="22">
        <f t="shared" si="52"/>
        <v>10</v>
      </c>
      <c r="BP35" s="22">
        <f t="shared" si="52"/>
        <v>10</v>
      </c>
      <c r="BQ35" s="22">
        <f t="shared" si="52"/>
        <v>10</v>
      </c>
      <c r="BR35" s="22">
        <f t="shared" si="52"/>
        <v>10</v>
      </c>
    </row>
    <row r="36" spans="1:70" ht="16.5">
      <c r="A36" s="14" t="s">
        <v>7</v>
      </c>
      <c r="B36" s="32" t="s">
        <v>1802</v>
      </c>
      <c r="C36" s="32" t="s">
        <v>1803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>
        <v>9</v>
      </c>
      <c r="AH36" s="2">
        <v>10</v>
      </c>
      <c r="AI36" s="40">
        <f t="shared" si="0"/>
        <v>10</v>
      </c>
      <c r="AJ36" s="3">
        <f t="shared" si="1"/>
        <v>26</v>
      </c>
      <c r="AK36" s="5">
        <f t="shared" si="2"/>
        <v>1</v>
      </c>
      <c r="AL36" s="41">
        <f t="shared" si="46"/>
        <v>10</v>
      </c>
      <c r="AM36" s="33">
        <f t="shared" si="3"/>
        <v>26</v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10</v>
      </c>
      <c r="BD36">
        <f t="shared" si="19"/>
        <v>10</v>
      </c>
      <c r="BE36" s="22">
        <f t="shared" ref="BE36:BR36" si="53">BD36+LARGE($AO36:$BC36,BE$4)</f>
        <v>10</v>
      </c>
      <c r="BF36" s="22">
        <f t="shared" si="53"/>
        <v>10</v>
      </c>
      <c r="BG36" s="22">
        <f t="shared" si="53"/>
        <v>10</v>
      </c>
      <c r="BH36" s="22">
        <f t="shared" si="53"/>
        <v>10</v>
      </c>
      <c r="BI36" s="22">
        <f t="shared" si="53"/>
        <v>10</v>
      </c>
      <c r="BJ36" s="22">
        <f t="shared" si="53"/>
        <v>10</v>
      </c>
      <c r="BK36" s="22">
        <f t="shared" si="53"/>
        <v>10</v>
      </c>
      <c r="BL36" s="22">
        <f t="shared" si="53"/>
        <v>10</v>
      </c>
      <c r="BM36" s="22">
        <f t="shared" si="53"/>
        <v>10</v>
      </c>
      <c r="BN36" s="22">
        <f t="shared" si="53"/>
        <v>10</v>
      </c>
      <c r="BO36" s="22">
        <f t="shared" si="53"/>
        <v>10</v>
      </c>
      <c r="BP36" s="22">
        <f t="shared" si="53"/>
        <v>10</v>
      </c>
      <c r="BQ36" s="22">
        <f t="shared" si="53"/>
        <v>10</v>
      </c>
      <c r="BR36" s="22">
        <f t="shared" si="53"/>
        <v>10</v>
      </c>
    </row>
    <row r="37" spans="1:70" ht="16.5">
      <c r="A37" s="81" t="s">
        <v>931</v>
      </c>
      <c r="B37" s="72" t="s">
        <v>932</v>
      </c>
      <c r="C37" s="72" t="s">
        <v>478</v>
      </c>
      <c r="D37" s="72" t="s">
        <v>219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>
        <v>7</v>
      </c>
      <c r="Z37" s="91">
        <v>10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10</v>
      </c>
      <c r="AJ37" s="3">
        <f t="shared" ref="AJ37:AJ68" si="55">IF(AI37&lt;&gt;0,RANK(AI37,$AI$5:$AI$72),"")</f>
        <v>26</v>
      </c>
      <c r="AK37" s="5">
        <f t="shared" ref="AK37:AK72" si="56">COUNTA(E37,G37,I37,K37,M37,O37,Q37,S37,U37,W37,Y37,AA37,AC37,AE37,AG37)</f>
        <v>1</v>
      </c>
      <c r="AL37" s="41">
        <f>AI37</f>
        <v>10</v>
      </c>
      <c r="AM37" s="33">
        <f t="shared" ref="AM37:AM68" si="57">IF(AL37&lt;&gt;0,RANK(AL37,$AL$5:$AL$72),"")</f>
        <v>26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10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7</v>
      </c>
      <c r="B38" s="32" t="s">
        <v>520</v>
      </c>
      <c r="C38" s="32" t="s">
        <v>1681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24</v>
      </c>
      <c r="V38" s="91">
        <v>10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10</v>
      </c>
      <c r="AJ38" s="3">
        <f t="shared" si="55"/>
        <v>26</v>
      </c>
      <c r="AK38" s="5">
        <f t="shared" si="56"/>
        <v>1</v>
      </c>
      <c r="AL38" s="41">
        <f>AI38</f>
        <v>10</v>
      </c>
      <c r="AM38" s="33">
        <f t="shared" si="57"/>
        <v>26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10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14" t="s">
        <v>7</v>
      </c>
      <c r="B39" s="32" t="s">
        <v>124</v>
      </c>
      <c r="C39" s="32" t="s">
        <v>1735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13</v>
      </c>
      <c r="AB39" s="91"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1</v>
      </c>
      <c r="AL39" s="41">
        <f>HLOOKUP($AL$2,$BD$4:$BR$72,ROW(A39)-3,FALSE)</f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</v>
      </c>
      <c r="B40" s="63" t="s">
        <v>204</v>
      </c>
      <c r="C40" s="32" t="s">
        <v>1736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>
        <v>15</v>
      </c>
      <c r="AB40" s="91"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1</v>
      </c>
      <c r="AL40" s="41">
        <f>HLOOKUP($AL$2,$BD$4:$BR$72,ROW(A40)-3,FALSE)</f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7</v>
      </c>
      <c r="B41" s="63" t="s">
        <v>749</v>
      </c>
      <c r="C41" s="32" t="s">
        <v>1737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>
        <v>19</v>
      </c>
      <c r="AB41" s="91"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1</v>
      </c>
      <c r="AL41" s="41">
        <f>AI41</f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7</v>
      </c>
      <c r="B42" s="32" t="s">
        <v>1123</v>
      </c>
      <c r="C42" s="32" t="s">
        <v>1714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>
        <v>8</v>
      </c>
      <c r="Z42" s="91"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 t="shared" ref="AL42:AL72" si="79">HLOOKUP($AL$2,$BD$4:$BR$72,ROW(A42)-3,FALSE)</f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724</v>
      </c>
      <c r="B43" s="32" t="s">
        <v>1355</v>
      </c>
      <c r="C43" s="32" t="s">
        <v>1540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>
        <v>3</v>
      </c>
      <c r="R43" s="105">
        <v>0</v>
      </c>
      <c r="S43" s="46">
        <v>6</v>
      </c>
      <c r="T43" s="91">
        <v>0</v>
      </c>
      <c r="U43" s="46">
        <v>2</v>
      </c>
      <c r="V43" s="105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3</v>
      </c>
      <c r="AL43" s="41">
        <f t="shared" si="79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4" t="s">
        <v>724</v>
      </c>
      <c r="B44" s="32" t="s">
        <v>1685</v>
      </c>
      <c r="C44" s="32" t="s">
        <v>1672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>
        <v>7</v>
      </c>
      <c r="V44" s="105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1</v>
      </c>
      <c r="AL44" s="41">
        <f t="shared" si="79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724</v>
      </c>
      <c r="B45" s="32" t="s">
        <v>507</v>
      </c>
      <c r="C45" s="32" t="s">
        <v>1686</v>
      </c>
      <c r="D45" s="32" t="s">
        <v>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11</v>
      </c>
      <c r="V45" s="105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1</v>
      </c>
      <c r="AL45" s="41">
        <f t="shared" si="79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724</v>
      </c>
      <c r="B46" s="32" t="s">
        <v>464</v>
      </c>
      <c r="C46" s="32" t="s">
        <v>1622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15</v>
      </c>
      <c r="V46" s="105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1</v>
      </c>
      <c r="AL46" s="41">
        <f t="shared" si="79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724</v>
      </c>
      <c r="B47" s="32" t="s">
        <v>550</v>
      </c>
      <c r="C47" s="32" t="s">
        <v>1687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20</v>
      </c>
      <c r="V47" s="105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79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724</v>
      </c>
      <c r="B48" s="32" t="s">
        <v>749</v>
      </c>
      <c r="C48" s="32" t="s">
        <v>1688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23</v>
      </c>
      <c r="V48" s="105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79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 t="s">
        <v>7</v>
      </c>
      <c r="B49" s="32" t="s">
        <v>538</v>
      </c>
      <c r="C49" s="32" t="s">
        <v>1578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>
        <v>14</v>
      </c>
      <c r="T49" s="91"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1</v>
      </c>
      <c r="AL49" s="41">
        <f t="shared" si="79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 t="s">
        <v>7</v>
      </c>
      <c r="B50" s="32" t="s">
        <v>461</v>
      </c>
      <c r="C50" s="32" t="s">
        <v>1570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>
        <v>19</v>
      </c>
      <c r="T50" s="91"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1</v>
      </c>
      <c r="AL50" s="41">
        <f t="shared" si="79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 t="s">
        <v>7</v>
      </c>
      <c r="B51" s="32" t="s">
        <v>154</v>
      </c>
      <c r="C51" s="32" t="s">
        <v>1462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7</v>
      </c>
      <c r="L51" s="2">
        <v>0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1</v>
      </c>
      <c r="AL51" s="41">
        <f t="shared" si="79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 t="s">
        <v>7</v>
      </c>
      <c r="B52" s="32" t="s">
        <v>1277</v>
      </c>
      <c r="C52" s="32" t="s">
        <v>1463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7</v>
      </c>
      <c r="L52" s="2"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1</v>
      </c>
      <c r="AL52" s="41">
        <f t="shared" si="79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 t="s">
        <v>7</v>
      </c>
      <c r="B53" s="32" t="s">
        <v>915</v>
      </c>
      <c r="C53" s="32" t="s">
        <v>1465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8</v>
      </c>
      <c r="L53" s="2"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1</v>
      </c>
      <c r="AL53" s="41">
        <f t="shared" si="79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 t="s">
        <v>7</v>
      </c>
      <c r="B54" s="32" t="s">
        <v>467</v>
      </c>
      <c r="C54" s="32" t="s">
        <v>1465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>
        <v>8</v>
      </c>
      <c r="L54" s="2"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1</v>
      </c>
      <c r="AL54" s="41">
        <f t="shared" si="79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</v>
      </c>
      <c r="B55" s="32" t="s">
        <v>567</v>
      </c>
      <c r="C55" s="32" t="s">
        <v>1468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83">
        <v>8</v>
      </c>
      <c r="L55" s="2">
        <v>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1</v>
      </c>
      <c r="AL55" s="41">
        <f t="shared" si="79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81" t="s">
        <v>948</v>
      </c>
      <c r="B56" s="72" t="s">
        <v>949</v>
      </c>
      <c r="C56" s="72" t="s">
        <v>950</v>
      </c>
      <c r="D56" s="72" t="s">
        <v>41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79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81" t="s">
        <v>951</v>
      </c>
      <c r="B57" s="72" t="s">
        <v>507</v>
      </c>
      <c r="C57" s="72" t="s">
        <v>952</v>
      </c>
      <c r="D57" s="72" t="s">
        <v>39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79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</v>
      </c>
      <c r="B58" s="32" t="s">
        <v>749</v>
      </c>
      <c r="C58" s="32" t="s">
        <v>1043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>
        <v>1</v>
      </c>
      <c r="H58" s="2"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1</v>
      </c>
      <c r="AL58" s="41">
        <f t="shared" si="79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</v>
      </c>
      <c r="B59" s="32" t="s">
        <v>1044</v>
      </c>
      <c r="C59" s="32" t="s">
        <v>1045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>
        <v>1</v>
      </c>
      <c r="H59" s="2"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1</v>
      </c>
      <c r="AL59" s="41">
        <f t="shared" si="79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80" t="s">
        <v>1204</v>
      </c>
      <c r="B60" s="32" t="s">
        <v>1203</v>
      </c>
      <c r="C60" s="32" t="s">
        <v>1202</v>
      </c>
      <c r="D60" s="32" t="s">
        <v>105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79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80" t="s">
        <v>1205</v>
      </c>
      <c r="B61" s="32" t="s">
        <v>915</v>
      </c>
      <c r="C61" s="32" t="s">
        <v>1206</v>
      </c>
      <c r="D61" s="32" t="s">
        <v>21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79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80" t="s">
        <v>1207</v>
      </c>
      <c r="B62" s="32" t="s">
        <v>1208</v>
      </c>
      <c r="C62" s="32" t="s">
        <v>1209</v>
      </c>
      <c r="D62" s="32" t="s">
        <v>42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79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80" t="s">
        <v>1210</v>
      </c>
      <c r="B63" s="32" t="s">
        <v>1114</v>
      </c>
      <c r="C63" s="32" t="s">
        <v>1156</v>
      </c>
      <c r="D63" s="32" t="s">
        <v>18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79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80" t="s">
        <v>1211</v>
      </c>
      <c r="B64" s="32" t="s">
        <v>1212</v>
      </c>
      <c r="C64" s="32" t="s">
        <v>1213</v>
      </c>
      <c r="D64" s="32" t="s">
        <v>42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79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 t="s">
        <v>7</v>
      </c>
      <c r="B65" s="32" t="s">
        <v>792</v>
      </c>
      <c r="C65" s="32" t="s">
        <v>1511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>
        <v>4</v>
      </c>
      <c r="P65" s="2"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1</v>
      </c>
      <c r="AL65" s="41">
        <f t="shared" si="79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</v>
      </c>
      <c r="B66" s="32" t="s">
        <v>887</v>
      </c>
      <c r="C66" s="32" t="s">
        <v>1504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>
        <v>4</v>
      </c>
      <c r="P66" s="2"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1</v>
      </c>
      <c r="AL66" s="41">
        <f t="shared" si="79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79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79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6"/>
        <v>0</v>
      </c>
      <c r="AL69" s="41">
        <f t="shared" si="79"/>
        <v>0</v>
      </c>
      <c r="AM69" s="33" t="str">
        <f t="shared" ref="AM69:AM72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79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79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79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2">
    <sortCondition ref="AM4:AM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32"/>
  <sheetViews>
    <sheetView zoomScaleNormal="100" workbookViewId="0">
      <pane xSplit="4" ySplit="3" topLeftCell="Y4" activePane="bottomRight" state="frozen"/>
      <selection pane="topRight" activeCell="E1" sqref="E1"/>
      <selection pane="bottomLeft" activeCell="A4" sqref="A4"/>
      <selection pane="bottomRight" activeCell="AL28" sqref="AL28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0" customWidth="1"/>
    <col min="14" max="14" width="7.36328125" style="90" customWidth="1"/>
    <col min="15" max="15" width="3.6328125" bestFit="1" customWidth="1"/>
    <col min="16" max="16" width="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61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42">
        <f>IF(Paramètres!K7&lt;&gt;"",Paramètres!K7,"")</f>
        <v>45333</v>
      </c>
      <c r="N1" s="14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6" t="str">
        <f>IF(M1&lt;&gt;"",Paramètres!L7,"")</f>
        <v>Class Triathlon</v>
      </c>
      <c r="N2" s="147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Paramètres!T8</f>
        <v>8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6" t="str">
        <f>IF(M1&lt;&gt;"",Paramètres!M7,"")</f>
        <v>Châteauroux (36)</v>
      </c>
      <c r="N3" s="147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7" t="s">
        <v>3</v>
      </c>
      <c r="N4" s="88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961</v>
      </c>
      <c r="B5" s="72" t="s">
        <v>346</v>
      </c>
      <c r="C5" s="72" t="s">
        <v>962</v>
      </c>
      <c r="D5" s="72" t="s">
        <v>219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89"/>
      <c r="N5" s="88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2">
        <v>50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>
        <v>1</v>
      </c>
      <c r="T5" s="61">
        <v>85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100</v>
      </c>
      <c r="Y5" s="46">
        <v>1</v>
      </c>
      <c r="Z5" s="61">
        <v>70</v>
      </c>
      <c r="AA5" s="46">
        <v>1</v>
      </c>
      <c r="AB5" s="61">
        <v>70</v>
      </c>
      <c r="AC5" s="46">
        <v>1</v>
      </c>
      <c r="AD5" s="61">
        <v>70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2</v>
      </c>
      <c r="AH5" s="2">
        <v>55</v>
      </c>
      <c r="AI5" s="40">
        <f t="shared" ref="AI5:AI36" si="0">F5+H5+J5+L5+N5+P5+R5+T5+V5+X5+Z5+AB5+AD5+AF5+AH5</f>
        <v>600</v>
      </c>
      <c r="AJ5" s="3">
        <f t="shared" ref="AJ5:AJ36" si="1">IF(AI5&lt;&gt;0,RANK(AI5,$AI$5:$AI$72),"")</f>
        <v>2</v>
      </c>
      <c r="AK5" s="107">
        <f t="shared" ref="AK5:AK36" si="2">COUNTA(E5,G5,I5,K5,M5,O5,Q5,S5,U5,W5,Y5,AA5,AC5,AE5,AG5)</f>
        <v>8</v>
      </c>
      <c r="AL5" s="41">
        <f>AI5</f>
        <v>600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0</v>
      </c>
      <c r="AT5">
        <f t="shared" ref="AT5:AT36" si="9">P5</f>
        <v>50</v>
      </c>
      <c r="AU5">
        <f t="shared" ref="AU5:AU36" si="10">R5</f>
        <v>0</v>
      </c>
      <c r="AV5">
        <f t="shared" ref="AV5:AV36" si="11">T5</f>
        <v>85</v>
      </c>
      <c r="AW5">
        <f t="shared" ref="AW5:AW36" si="12">V5</f>
        <v>100</v>
      </c>
      <c r="AX5">
        <f t="shared" ref="AX5:AX36" si="13">X5</f>
        <v>100</v>
      </c>
      <c r="AY5">
        <f t="shared" ref="AY5:AY36" si="14">Z5</f>
        <v>70</v>
      </c>
      <c r="AZ5">
        <f t="shared" ref="AZ5:AZ36" si="15">AB5</f>
        <v>70</v>
      </c>
      <c r="BA5">
        <f t="shared" ref="BA5:BA36" si="16">AD5</f>
        <v>70</v>
      </c>
      <c r="BB5">
        <f t="shared" ref="BB5:BB36" si="17">AF5</f>
        <v>0</v>
      </c>
      <c r="BC5">
        <f t="shared" ref="BC5:BC36" si="18">AH5</f>
        <v>55</v>
      </c>
      <c r="BD5">
        <f t="shared" ref="BD5:BD36" si="19">LARGE($AO5:$BC5,BD$4)</f>
        <v>100</v>
      </c>
      <c r="BE5" s="22">
        <f t="shared" ref="BE5:BR5" si="20">BD5+LARGE($AO5:$BC5,BE$4)</f>
        <v>200</v>
      </c>
      <c r="BF5" s="22">
        <f t="shared" si="20"/>
        <v>285</v>
      </c>
      <c r="BG5" s="22">
        <f t="shared" si="20"/>
        <v>355</v>
      </c>
      <c r="BH5" s="22">
        <f t="shared" si="20"/>
        <v>425</v>
      </c>
      <c r="BI5" s="22">
        <f t="shared" si="20"/>
        <v>495</v>
      </c>
      <c r="BJ5" s="22">
        <f t="shared" si="20"/>
        <v>550</v>
      </c>
      <c r="BK5" s="22">
        <f t="shared" si="20"/>
        <v>600</v>
      </c>
      <c r="BL5" s="22">
        <f t="shared" si="20"/>
        <v>600</v>
      </c>
      <c r="BM5" s="22">
        <f t="shared" si="20"/>
        <v>600</v>
      </c>
      <c r="BN5" s="22">
        <f t="shared" si="20"/>
        <v>600</v>
      </c>
      <c r="BO5" s="22">
        <f t="shared" si="20"/>
        <v>600</v>
      </c>
      <c r="BP5" s="22">
        <f t="shared" si="20"/>
        <v>600</v>
      </c>
      <c r="BQ5" s="22">
        <f t="shared" si="20"/>
        <v>600</v>
      </c>
      <c r="BR5" s="22">
        <f t="shared" si="20"/>
        <v>600</v>
      </c>
    </row>
    <row r="6" spans="1:70" ht="16.5">
      <c r="A6" s="81" t="s">
        <v>1027</v>
      </c>
      <c r="B6" s="72" t="s">
        <v>1028</v>
      </c>
      <c r="C6" s="72" t="s">
        <v>390</v>
      </c>
      <c r="D6" s="72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111">
        <v>55</v>
      </c>
      <c r="I6" s="36">
        <v>1</v>
      </c>
      <c r="J6" s="2">
        <v>70</v>
      </c>
      <c r="K6" s="4">
        <v>1</v>
      </c>
      <c r="L6" s="2">
        <v>70</v>
      </c>
      <c r="M6" s="89"/>
      <c r="N6" s="88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8</v>
      </c>
      <c r="P6" s="111">
        <v>14</v>
      </c>
      <c r="Q6" s="46">
        <v>1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100</v>
      </c>
      <c r="S6" s="46">
        <v>3</v>
      </c>
      <c r="T6" s="61">
        <v>50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>
        <v>5</v>
      </c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50</v>
      </c>
      <c r="Y6" s="46">
        <v>3</v>
      </c>
      <c r="Z6" s="112">
        <v>35</v>
      </c>
      <c r="AA6" s="46">
        <v>2</v>
      </c>
      <c r="AB6" s="61">
        <v>50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1</v>
      </c>
      <c r="AH6" s="119">
        <v>70</v>
      </c>
      <c r="AI6" s="40">
        <f t="shared" si="0"/>
        <v>644</v>
      </c>
      <c r="AJ6" s="3">
        <f t="shared" si="1"/>
        <v>1</v>
      </c>
      <c r="AK6" s="107">
        <f t="shared" si="2"/>
        <v>11</v>
      </c>
      <c r="AL6" s="41">
        <f>AI6-Z6-P6-H6</f>
        <v>540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70</v>
      </c>
      <c r="AR6">
        <f t="shared" si="7"/>
        <v>70</v>
      </c>
      <c r="AS6">
        <f t="shared" si="8"/>
        <v>0</v>
      </c>
      <c r="AT6">
        <f t="shared" si="9"/>
        <v>14</v>
      </c>
      <c r="AU6">
        <f t="shared" si="10"/>
        <v>100</v>
      </c>
      <c r="AV6">
        <f t="shared" si="11"/>
        <v>50</v>
      </c>
      <c r="AW6">
        <f t="shared" si="12"/>
        <v>80</v>
      </c>
      <c r="AX6">
        <f t="shared" si="13"/>
        <v>50</v>
      </c>
      <c r="AY6">
        <f t="shared" si="14"/>
        <v>35</v>
      </c>
      <c r="AZ6">
        <f t="shared" si="15"/>
        <v>50</v>
      </c>
      <c r="BA6">
        <f t="shared" si="16"/>
        <v>0</v>
      </c>
      <c r="BB6">
        <f t="shared" si="17"/>
        <v>0</v>
      </c>
      <c r="BC6">
        <f t="shared" si="18"/>
        <v>70</v>
      </c>
      <c r="BD6">
        <f t="shared" si="19"/>
        <v>100</v>
      </c>
      <c r="BE6" s="22">
        <f t="shared" ref="BE6:BR6" si="21">BD6+LARGE($AO6:$BC6,BE$4)</f>
        <v>180</v>
      </c>
      <c r="BF6" s="22">
        <f t="shared" si="21"/>
        <v>250</v>
      </c>
      <c r="BG6" s="22">
        <f t="shared" si="21"/>
        <v>320</v>
      </c>
      <c r="BH6" s="22">
        <f t="shared" si="21"/>
        <v>390</v>
      </c>
      <c r="BI6" s="22">
        <f t="shared" si="21"/>
        <v>445</v>
      </c>
      <c r="BJ6" s="22">
        <f t="shared" si="21"/>
        <v>495</v>
      </c>
      <c r="BK6" s="22">
        <f t="shared" si="21"/>
        <v>545</v>
      </c>
      <c r="BL6" s="22">
        <f t="shared" si="21"/>
        <v>595</v>
      </c>
      <c r="BM6" s="22">
        <f t="shared" si="21"/>
        <v>630</v>
      </c>
      <c r="BN6" s="22">
        <f t="shared" si="21"/>
        <v>644</v>
      </c>
      <c r="BO6" s="22">
        <f t="shared" si="21"/>
        <v>644</v>
      </c>
      <c r="BP6" s="22">
        <f t="shared" si="21"/>
        <v>644</v>
      </c>
      <c r="BQ6" s="22">
        <f t="shared" si="21"/>
        <v>644</v>
      </c>
      <c r="BR6" s="22">
        <f t="shared" si="21"/>
        <v>644</v>
      </c>
    </row>
    <row r="7" spans="1:70" ht="16.5">
      <c r="A7" s="81" t="s">
        <v>1003</v>
      </c>
      <c r="B7" s="72" t="s">
        <v>1004</v>
      </c>
      <c r="C7" s="72" t="s">
        <v>906</v>
      </c>
      <c r="D7" s="72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111">
        <v>10</v>
      </c>
      <c r="M7" s="89"/>
      <c r="N7" s="88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2</v>
      </c>
      <c r="T7" s="61">
        <v>65</v>
      </c>
      <c r="U7" s="46">
        <v>8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44</v>
      </c>
      <c r="W7" s="46">
        <v>9</v>
      </c>
      <c r="X7" s="111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40</v>
      </c>
      <c r="Y7" s="46">
        <v>2</v>
      </c>
      <c r="Z7" s="61">
        <v>50</v>
      </c>
      <c r="AA7" s="46">
        <v>3</v>
      </c>
      <c r="AB7" s="112">
        <v>35</v>
      </c>
      <c r="AC7" s="46">
        <v>2</v>
      </c>
      <c r="AD7" s="61">
        <v>50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1</v>
      </c>
      <c r="AH7" s="2">
        <v>70</v>
      </c>
      <c r="AI7" s="40">
        <f t="shared" si="0"/>
        <v>584</v>
      </c>
      <c r="AJ7" s="3">
        <f t="shared" si="1"/>
        <v>3</v>
      </c>
      <c r="AK7" s="107">
        <f t="shared" si="2"/>
        <v>11</v>
      </c>
      <c r="AL7" s="41">
        <f>AI7-L7-AB7-X7</f>
        <v>499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70</v>
      </c>
      <c r="AR7">
        <f t="shared" si="7"/>
        <v>10</v>
      </c>
      <c r="AS7">
        <f t="shared" si="8"/>
        <v>0</v>
      </c>
      <c r="AT7">
        <f t="shared" si="9"/>
        <v>70</v>
      </c>
      <c r="AU7">
        <f t="shared" si="10"/>
        <v>80</v>
      </c>
      <c r="AV7">
        <f t="shared" si="11"/>
        <v>65</v>
      </c>
      <c r="AW7">
        <f t="shared" si="12"/>
        <v>44</v>
      </c>
      <c r="AX7">
        <f t="shared" si="13"/>
        <v>40</v>
      </c>
      <c r="AY7">
        <f t="shared" si="14"/>
        <v>50</v>
      </c>
      <c r="AZ7">
        <f t="shared" si="15"/>
        <v>35</v>
      </c>
      <c r="BA7">
        <f t="shared" si="16"/>
        <v>50</v>
      </c>
      <c r="BB7">
        <f t="shared" si="17"/>
        <v>0</v>
      </c>
      <c r="BC7">
        <f t="shared" si="18"/>
        <v>70</v>
      </c>
      <c r="BD7">
        <f t="shared" si="19"/>
        <v>80</v>
      </c>
      <c r="BE7" s="22">
        <f t="shared" ref="BE7:BR7" si="22">BD7+LARGE($AO7:$BC7,BE$4)</f>
        <v>150</v>
      </c>
      <c r="BF7" s="22">
        <f t="shared" si="22"/>
        <v>220</v>
      </c>
      <c r="BG7" s="22">
        <f t="shared" si="22"/>
        <v>290</v>
      </c>
      <c r="BH7" s="22">
        <f t="shared" si="22"/>
        <v>355</v>
      </c>
      <c r="BI7" s="22">
        <f t="shared" si="22"/>
        <v>405</v>
      </c>
      <c r="BJ7" s="22">
        <f t="shared" si="22"/>
        <v>455</v>
      </c>
      <c r="BK7" s="22">
        <f t="shared" si="22"/>
        <v>499</v>
      </c>
      <c r="BL7" s="22">
        <f t="shared" si="22"/>
        <v>539</v>
      </c>
      <c r="BM7" s="22">
        <f t="shared" si="22"/>
        <v>574</v>
      </c>
      <c r="BN7" s="22">
        <f t="shared" si="22"/>
        <v>584</v>
      </c>
      <c r="BO7" s="22">
        <f t="shared" si="22"/>
        <v>584</v>
      </c>
      <c r="BP7" s="22">
        <f t="shared" si="22"/>
        <v>584</v>
      </c>
      <c r="BQ7" s="22">
        <f t="shared" si="22"/>
        <v>584</v>
      </c>
      <c r="BR7" s="22">
        <f t="shared" si="22"/>
        <v>584</v>
      </c>
    </row>
    <row r="8" spans="1:70" ht="16.5">
      <c r="A8" s="81" t="s">
        <v>1008</v>
      </c>
      <c r="B8" s="72" t="s">
        <v>1009</v>
      </c>
      <c r="C8" s="72" t="s">
        <v>1010</v>
      </c>
      <c r="D8" s="72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3</v>
      </c>
      <c r="J8" s="121">
        <v>35</v>
      </c>
      <c r="K8" s="4">
        <v>1</v>
      </c>
      <c r="L8" s="2">
        <v>70</v>
      </c>
      <c r="M8" s="89"/>
      <c r="N8" s="88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70</v>
      </c>
      <c r="Q8" s="46">
        <v>4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55</v>
      </c>
      <c r="S8" s="46">
        <v>5</v>
      </c>
      <c r="T8" s="61">
        <v>35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11</v>
      </c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36</v>
      </c>
      <c r="Y8" s="46">
        <v>4</v>
      </c>
      <c r="Z8" s="61">
        <v>25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119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381</v>
      </c>
      <c r="AJ8" s="3">
        <f t="shared" si="1"/>
        <v>4</v>
      </c>
      <c r="AK8" s="107">
        <f t="shared" si="2"/>
        <v>8</v>
      </c>
      <c r="AL8" s="41">
        <f>AI8-J8</f>
        <v>346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70</v>
      </c>
      <c r="AS8">
        <f t="shared" si="8"/>
        <v>0</v>
      </c>
      <c r="AT8">
        <f t="shared" si="9"/>
        <v>70</v>
      </c>
      <c r="AU8">
        <f t="shared" si="10"/>
        <v>55</v>
      </c>
      <c r="AV8">
        <f t="shared" si="11"/>
        <v>35</v>
      </c>
      <c r="AW8">
        <f t="shared" si="12"/>
        <v>0</v>
      </c>
      <c r="AX8">
        <f t="shared" si="13"/>
        <v>36</v>
      </c>
      <c r="AY8">
        <f t="shared" si="14"/>
        <v>25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70</v>
      </c>
      <c r="BE8" s="22">
        <f t="shared" ref="BE8:BR8" si="23">BD8+LARGE($AO8:$BC8,BE$4)</f>
        <v>140</v>
      </c>
      <c r="BF8" s="22">
        <f t="shared" si="23"/>
        <v>195</v>
      </c>
      <c r="BG8" s="22">
        <f t="shared" si="23"/>
        <v>250</v>
      </c>
      <c r="BH8" s="22">
        <f t="shared" si="23"/>
        <v>286</v>
      </c>
      <c r="BI8" s="22">
        <f t="shared" si="23"/>
        <v>321</v>
      </c>
      <c r="BJ8" s="22">
        <f t="shared" si="23"/>
        <v>356</v>
      </c>
      <c r="BK8" s="22">
        <f t="shared" si="23"/>
        <v>381</v>
      </c>
      <c r="BL8" s="22">
        <f t="shared" si="23"/>
        <v>381</v>
      </c>
      <c r="BM8" s="22">
        <f t="shared" si="23"/>
        <v>381</v>
      </c>
      <c r="BN8" s="22">
        <f t="shared" si="23"/>
        <v>381</v>
      </c>
      <c r="BO8" s="22">
        <f t="shared" si="23"/>
        <v>381</v>
      </c>
      <c r="BP8" s="22">
        <f t="shared" si="23"/>
        <v>381</v>
      </c>
      <c r="BQ8" s="22">
        <f t="shared" si="23"/>
        <v>381</v>
      </c>
      <c r="BR8" s="22">
        <f t="shared" si="23"/>
        <v>381</v>
      </c>
    </row>
    <row r="9" spans="1:70" ht="16.5">
      <c r="A9" s="80" t="s">
        <v>1238</v>
      </c>
      <c r="B9" s="32" t="s">
        <v>1237</v>
      </c>
      <c r="C9" s="32" t="s">
        <v>1236</v>
      </c>
      <c r="D9" s="3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50</v>
      </c>
      <c r="M9" s="89"/>
      <c r="N9" s="88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7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50</v>
      </c>
      <c r="S9" s="46">
        <v>6</v>
      </c>
      <c r="T9" s="61">
        <v>31</v>
      </c>
      <c r="U9" s="46">
        <v>6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50</v>
      </c>
      <c r="W9" s="46">
        <v>2</v>
      </c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80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5</v>
      </c>
      <c r="AB9" s="61">
        <v>20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>
        <v>3</v>
      </c>
      <c r="AH9" s="2">
        <v>25</v>
      </c>
      <c r="AI9" s="40">
        <f t="shared" si="0"/>
        <v>306</v>
      </c>
      <c r="AJ9" s="3">
        <f t="shared" si="1"/>
        <v>5</v>
      </c>
      <c r="AK9" s="5">
        <f t="shared" si="2"/>
        <v>7</v>
      </c>
      <c r="AL9" s="41">
        <f>AI9</f>
        <v>306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0</v>
      </c>
      <c r="AR9">
        <f t="shared" si="7"/>
        <v>50</v>
      </c>
      <c r="AS9">
        <f t="shared" si="8"/>
        <v>0</v>
      </c>
      <c r="AT9">
        <f t="shared" si="9"/>
        <v>0</v>
      </c>
      <c r="AU9">
        <f t="shared" si="10"/>
        <v>50</v>
      </c>
      <c r="AV9">
        <f t="shared" si="11"/>
        <v>31</v>
      </c>
      <c r="AW9">
        <f t="shared" si="12"/>
        <v>50</v>
      </c>
      <c r="AX9">
        <f t="shared" si="13"/>
        <v>80</v>
      </c>
      <c r="AY9">
        <f t="shared" si="14"/>
        <v>0</v>
      </c>
      <c r="AZ9">
        <f t="shared" si="15"/>
        <v>20</v>
      </c>
      <c r="BA9">
        <f t="shared" si="16"/>
        <v>0</v>
      </c>
      <c r="BB9">
        <f t="shared" si="17"/>
        <v>0</v>
      </c>
      <c r="BC9">
        <f t="shared" si="18"/>
        <v>25</v>
      </c>
      <c r="BD9">
        <f t="shared" si="19"/>
        <v>80</v>
      </c>
      <c r="BE9" s="22">
        <f t="shared" ref="BE9:BR9" si="24">BD9+LARGE($AO9:$BC9,BE$4)</f>
        <v>130</v>
      </c>
      <c r="BF9" s="22">
        <f t="shared" si="24"/>
        <v>180</v>
      </c>
      <c r="BG9" s="22">
        <f t="shared" si="24"/>
        <v>230</v>
      </c>
      <c r="BH9" s="22">
        <f t="shared" si="24"/>
        <v>261</v>
      </c>
      <c r="BI9" s="22">
        <f t="shared" si="24"/>
        <v>286</v>
      </c>
      <c r="BJ9" s="22">
        <f t="shared" si="24"/>
        <v>306</v>
      </c>
      <c r="BK9" s="22">
        <f t="shared" si="24"/>
        <v>306</v>
      </c>
      <c r="BL9" s="22">
        <f t="shared" si="24"/>
        <v>306</v>
      </c>
      <c r="BM9" s="22">
        <f t="shared" si="24"/>
        <v>306</v>
      </c>
      <c r="BN9" s="22">
        <f t="shared" si="24"/>
        <v>306</v>
      </c>
      <c r="BO9" s="22">
        <f t="shared" si="24"/>
        <v>306</v>
      </c>
      <c r="BP9" s="22">
        <f t="shared" si="24"/>
        <v>306</v>
      </c>
      <c r="BQ9" s="22">
        <f t="shared" si="24"/>
        <v>306</v>
      </c>
      <c r="BR9" s="22">
        <f t="shared" si="24"/>
        <v>306</v>
      </c>
    </row>
    <row r="10" spans="1:70" ht="16.5">
      <c r="A10" s="81" t="s">
        <v>1039</v>
      </c>
      <c r="B10" s="72" t="s">
        <v>1040</v>
      </c>
      <c r="C10" s="72" t="s">
        <v>396</v>
      </c>
      <c r="D10" s="72" t="s">
        <v>39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86">
        <v>2</v>
      </c>
      <c r="L10" s="2">
        <v>35</v>
      </c>
      <c r="M10" s="89"/>
      <c r="N10" s="88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3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65</v>
      </c>
      <c r="S10" s="46">
        <v>7</v>
      </c>
      <c r="T10" s="61">
        <v>29</v>
      </c>
      <c r="U10" s="46">
        <v>5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55</v>
      </c>
      <c r="W10" s="46">
        <v>6</v>
      </c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46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4</v>
      </c>
      <c r="AH10" s="2">
        <v>20</v>
      </c>
      <c r="AI10" s="40">
        <f t="shared" si="0"/>
        <v>305</v>
      </c>
      <c r="AJ10" s="3">
        <f t="shared" si="1"/>
        <v>6</v>
      </c>
      <c r="AK10" s="5">
        <f t="shared" si="2"/>
        <v>7</v>
      </c>
      <c r="AL10" s="41">
        <f>AI10</f>
        <v>305</v>
      </c>
      <c r="AM10" s="33">
        <f t="shared" si="3"/>
        <v>6</v>
      </c>
      <c r="AO10" s="22">
        <f t="shared" si="4"/>
        <v>0</v>
      </c>
      <c r="AP10">
        <f t="shared" si="5"/>
        <v>55</v>
      </c>
      <c r="AQ10">
        <f t="shared" si="6"/>
        <v>0</v>
      </c>
      <c r="AR10">
        <f t="shared" si="7"/>
        <v>35</v>
      </c>
      <c r="AS10">
        <f t="shared" si="8"/>
        <v>0</v>
      </c>
      <c r="AT10">
        <f t="shared" si="9"/>
        <v>0</v>
      </c>
      <c r="AU10">
        <f t="shared" si="10"/>
        <v>65</v>
      </c>
      <c r="AV10">
        <f t="shared" si="11"/>
        <v>29</v>
      </c>
      <c r="AW10">
        <f t="shared" si="12"/>
        <v>55</v>
      </c>
      <c r="AX10">
        <f t="shared" si="13"/>
        <v>46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20</v>
      </c>
      <c r="BD10">
        <f t="shared" si="19"/>
        <v>65</v>
      </c>
      <c r="BE10" s="22">
        <f t="shared" ref="BE10:BR10" si="25">BD10+LARGE($AO10:$BC10,BE$4)</f>
        <v>120</v>
      </c>
      <c r="BF10" s="22">
        <f t="shared" si="25"/>
        <v>175</v>
      </c>
      <c r="BG10" s="22">
        <f t="shared" si="25"/>
        <v>221</v>
      </c>
      <c r="BH10" s="22">
        <f t="shared" si="25"/>
        <v>256</v>
      </c>
      <c r="BI10" s="22">
        <f t="shared" si="25"/>
        <v>285</v>
      </c>
      <c r="BJ10" s="22">
        <f t="shared" si="25"/>
        <v>305</v>
      </c>
      <c r="BK10" s="22">
        <f t="shared" si="25"/>
        <v>305</v>
      </c>
      <c r="BL10" s="22">
        <f t="shared" si="25"/>
        <v>305</v>
      </c>
      <c r="BM10" s="22">
        <f t="shared" si="25"/>
        <v>305</v>
      </c>
      <c r="BN10" s="22">
        <f t="shared" si="25"/>
        <v>305</v>
      </c>
      <c r="BO10" s="22">
        <f t="shared" si="25"/>
        <v>305</v>
      </c>
      <c r="BP10" s="22">
        <f t="shared" si="25"/>
        <v>305</v>
      </c>
      <c r="BQ10" s="22">
        <f t="shared" si="25"/>
        <v>305</v>
      </c>
      <c r="BR10" s="22">
        <f t="shared" si="25"/>
        <v>305</v>
      </c>
    </row>
    <row r="11" spans="1:70" ht="16.5">
      <c r="A11" s="80" t="s">
        <v>1113</v>
      </c>
      <c r="B11" s="32" t="s">
        <v>1112</v>
      </c>
      <c r="C11" s="32" t="s">
        <v>787</v>
      </c>
      <c r="D11" s="32" t="s">
        <v>42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10</v>
      </c>
      <c r="J11" s="111">
        <v>10</v>
      </c>
      <c r="K11" s="4">
        <v>2</v>
      </c>
      <c r="L11" s="2">
        <v>50</v>
      </c>
      <c r="M11" s="89"/>
      <c r="N11" s="88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35</v>
      </c>
      <c r="Q11" s="46">
        <v>8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17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29</v>
      </c>
      <c r="W11" s="46">
        <v>7</v>
      </c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44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4</v>
      </c>
      <c r="AB11" s="61">
        <v>25</v>
      </c>
      <c r="AC11" s="46">
        <v>3</v>
      </c>
      <c r="AD11" s="61">
        <v>35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3</v>
      </c>
      <c r="AH11" s="119">
        <v>25</v>
      </c>
      <c r="AI11" s="40">
        <f t="shared" si="0"/>
        <v>299</v>
      </c>
      <c r="AJ11" s="3">
        <f t="shared" si="1"/>
        <v>7</v>
      </c>
      <c r="AK11" s="107">
        <f t="shared" si="2"/>
        <v>9</v>
      </c>
      <c r="AL11" s="41">
        <f>AI11-J11</f>
        <v>289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10</v>
      </c>
      <c r="AR11">
        <f t="shared" si="7"/>
        <v>50</v>
      </c>
      <c r="AS11">
        <f t="shared" si="8"/>
        <v>0</v>
      </c>
      <c r="AT11">
        <f t="shared" si="9"/>
        <v>35</v>
      </c>
      <c r="AU11">
        <f t="shared" si="10"/>
        <v>46</v>
      </c>
      <c r="AV11">
        <f t="shared" si="11"/>
        <v>0</v>
      </c>
      <c r="AW11">
        <f t="shared" si="12"/>
        <v>29</v>
      </c>
      <c r="AX11">
        <f t="shared" si="13"/>
        <v>44</v>
      </c>
      <c r="AY11">
        <f t="shared" si="14"/>
        <v>0</v>
      </c>
      <c r="AZ11">
        <f t="shared" si="15"/>
        <v>25</v>
      </c>
      <c r="BA11">
        <f t="shared" si="16"/>
        <v>35</v>
      </c>
      <c r="BB11">
        <f t="shared" si="17"/>
        <v>0</v>
      </c>
      <c r="BC11">
        <f t="shared" si="18"/>
        <v>25</v>
      </c>
      <c r="BD11">
        <f t="shared" si="19"/>
        <v>50</v>
      </c>
      <c r="BE11" s="22">
        <f t="shared" ref="BE11:BR11" si="26">BD11+LARGE($AO11:$BC11,BE$4)</f>
        <v>96</v>
      </c>
      <c r="BF11" s="22">
        <f t="shared" si="26"/>
        <v>140</v>
      </c>
      <c r="BG11" s="22">
        <f t="shared" si="26"/>
        <v>175</v>
      </c>
      <c r="BH11" s="22">
        <f t="shared" si="26"/>
        <v>210</v>
      </c>
      <c r="BI11" s="22">
        <f t="shared" si="26"/>
        <v>239</v>
      </c>
      <c r="BJ11" s="22">
        <f t="shared" si="26"/>
        <v>264</v>
      </c>
      <c r="BK11" s="22">
        <f t="shared" si="26"/>
        <v>289</v>
      </c>
      <c r="BL11" s="22">
        <f t="shared" si="26"/>
        <v>299</v>
      </c>
      <c r="BM11" s="22">
        <f t="shared" si="26"/>
        <v>299</v>
      </c>
      <c r="BN11" s="22">
        <f t="shared" si="26"/>
        <v>299</v>
      </c>
      <c r="BO11" s="22">
        <f t="shared" si="26"/>
        <v>299</v>
      </c>
      <c r="BP11" s="22">
        <f t="shared" si="26"/>
        <v>299</v>
      </c>
      <c r="BQ11" s="22">
        <f t="shared" si="26"/>
        <v>299</v>
      </c>
      <c r="BR11" s="22">
        <f t="shared" si="26"/>
        <v>299</v>
      </c>
    </row>
    <row r="12" spans="1:70" ht="16.5">
      <c r="A12" s="81" t="s">
        <v>1032</v>
      </c>
      <c r="B12" s="72" t="s">
        <v>990</v>
      </c>
      <c r="C12" s="72" t="s">
        <v>799</v>
      </c>
      <c r="D12" s="72" t="s">
        <v>38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>
        <v>3</v>
      </c>
      <c r="L12" s="2">
        <v>35</v>
      </c>
      <c r="M12" s="89"/>
      <c r="N12" s="88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5</v>
      </c>
      <c r="P12" s="2">
        <v>20</v>
      </c>
      <c r="Q12" s="46">
        <v>11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42</v>
      </c>
      <c r="S12" s="46">
        <v>4</v>
      </c>
      <c r="T12" s="61">
        <v>40</v>
      </c>
      <c r="U12" s="46">
        <v>4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65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6</v>
      </c>
      <c r="AB12" s="61">
        <v>16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5</v>
      </c>
      <c r="AH12" s="119">
        <v>18</v>
      </c>
      <c r="AI12" s="40">
        <f t="shared" si="0"/>
        <v>286</v>
      </c>
      <c r="AJ12" s="3">
        <f t="shared" si="1"/>
        <v>8</v>
      </c>
      <c r="AK12" s="107">
        <f t="shared" si="2"/>
        <v>8</v>
      </c>
      <c r="AL12" s="41">
        <f>AI12</f>
        <v>286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50</v>
      </c>
      <c r="AR12">
        <f t="shared" si="7"/>
        <v>35</v>
      </c>
      <c r="AS12">
        <f t="shared" si="8"/>
        <v>0</v>
      </c>
      <c r="AT12">
        <f t="shared" si="9"/>
        <v>20</v>
      </c>
      <c r="AU12">
        <f t="shared" si="10"/>
        <v>42</v>
      </c>
      <c r="AV12">
        <f t="shared" si="11"/>
        <v>40</v>
      </c>
      <c r="AW12">
        <f t="shared" si="12"/>
        <v>65</v>
      </c>
      <c r="AX12">
        <f t="shared" si="13"/>
        <v>0</v>
      </c>
      <c r="AY12">
        <f t="shared" si="14"/>
        <v>0</v>
      </c>
      <c r="AZ12">
        <f t="shared" si="15"/>
        <v>16</v>
      </c>
      <c r="BA12">
        <f t="shared" si="16"/>
        <v>0</v>
      </c>
      <c r="BB12">
        <f t="shared" si="17"/>
        <v>0</v>
      </c>
      <c r="BC12">
        <f t="shared" si="18"/>
        <v>18</v>
      </c>
      <c r="BD12">
        <f t="shared" si="19"/>
        <v>65</v>
      </c>
      <c r="BE12" s="22">
        <f t="shared" ref="BE12:BR12" si="27">BD12+LARGE($AO12:$BC12,BE$4)</f>
        <v>115</v>
      </c>
      <c r="BF12" s="22">
        <f t="shared" si="27"/>
        <v>157</v>
      </c>
      <c r="BG12" s="22">
        <f t="shared" si="27"/>
        <v>197</v>
      </c>
      <c r="BH12" s="22">
        <f t="shared" si="27"/>
        <v>232</v>
      </c>
      <c r="BI12" s="22">
        <f t="shared" si="27"/>
        <v>252</v>
      </c>
      <c r="BJ12" s="22">
        <f t="shared" si="27"/>
        <v>270</v>
      </c>
      <c r="BK12" s="22">
        <f t="shared" si="27"/>
        <v>286</v>
      </c>
      <c r="BL12" s="22">
        <f t="shared" si="27"/>
        <v>286</v>
      </c>
      <c r="BM12" s="22">
        <f t="shared" si="27"/>
        <v>286</v>
      </c>
      <c r="BN12" s="22">
        <f t="shared" si="27"/>
        <v>286</v>
      </c>
      <c r="BO12" s="22">
        <f t="shared" si="27"/>
        <v>286</v>
      </c>
      <c r="BP12" s="22">
        <f t="shared" si="27"/>
        <v>286</v>
      </c>
      <c r="BQ12" s="22">
        <f t="shared" si="27"/>
        <v>286</v>
      </c>
      <c r="BR12" s="22">
        <f t="shared" si="27"/>
        <v>286</v>
      </c>
    </row>
    <row r="13" spans="1:70" ht="16.5">
      <c r="A13" s="81" t="s">
        <v>1033</v>
      </c>
      <c r="B13" s="72" t="s">
        <v>1034</v>
      </c>
      <c r="C13" s="72" t="s">
        <v>799</v>
      </c>
      <c r="D13" s="72" t="s">
        <v>38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50</v>
      </c>
      <c r="K13" s="4">
        <v>3</v>
      </c>
      <c r="L13" s="2">
        <v>35</v>
      </c>
      <c r="M13" s="89"/>
      <c r="N13" s="88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5</v>
      </c>
      <c r="P13" s="2">
        <v>20</v>
      </c>
      <c r="Q13" s="46">
        <v>29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20</v>
      </c>
      <c r="S13" s="46">
        <v>9</v>
      </c>
      <c r="T13" s="61">
        <v>25</v>
      </c>
      <c r="U13" s="46">
        <v>12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36</v>
      </c>
      <c r="W13" s="46">
        <v>4</v>
      </c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55</v>
      </c>
      <c r="Y13" s="46"/>
      <c r="Z13" s="65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13</v>
      </c>
      <c r="AB13" s="61">
        <v>10</v>
      </c>
      <c r="AC13" s="46"/>
      <c r="AD13" s="65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>
        <v>5</v>
      </c>
      <c r="AH13" s="121">
        <v>18</v>
      </c>
      <c r="AI13" s="40">
        <f t="shared" si="0"/>
        <v>269</v>
      </c>
      <c r="AJ13" s="3">
        <f t="shared" si="1"/>
        <v>9</v>
      </c>
      <c r="AK13" s="107">
        <f t="shared" si="2"/>
        <v>9</v>
      </c>
      <c r="AL13" s="41">
        <f>AI13-AH13</f>
        <v>251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50</v>
      </c>
      <c r="AR13">
        <f t="shared" si="7"/>
        <v>35</v>
      </c>
      <c r="AS13">
        <f t="shared" si="8"/>
        <v>0</v>
      </c>
      <c r="AT13">
        <f t="shared" si="9"/>
        <v>20</v>
      </c>
      <c r="AU13">
        <f t="shared" si="10"/>
        <v>20</v>
      </c>
      <c r="AV13">
        <f t="shared" si="11"/>
        <v>25</v>
      </c>
      <c r="AW13">
        <f t="shared" si="12"/>
        <v>36</v>
      </c>
      <c r="AX13">
        <f t="shared" si="13"/>
        <v>55</v>
      </c>
      <c r="AY13">
        <f t="shared" si="14"/>
        <v>0</v>
      </c>
      <c r="AZ13">
        <f t="shared" si="15"/>
        <v>10</v>
      </c>
      <c r="BA13">
        <f t="shared" si="16"/>
        <v>0</v>
      </c>
      <c r="BB13">
        <f t="shared" si="17"/>
        <v>0</v>
      </c>
      <c r="BC13">
        <f t="shared" si="18"/>
        <v>18</v>
      </c>
      <c r="BD13">
        <f t="shared" si="19"/>
        <v>55</v>
      </c>
      <c r="BE13" s="22">
        <f t="shared" ref="BE13:BR13" si="28">BD13+LARGE($AO13:$BC13,BE$4)</f>
        <v>105</v>
      </c>
      <c r="BF13" s="22">
        <f t="shared" si="28"/>
        <v>141</v>
      </c>
      <c r="BG13" s="22">
        <f t="shared" si="28"/>
        <v>176</v>
      </c>
      <c r="BH13" s="22">
        <f t="shared" si="28"/>
        <v>201</v>
      </c>
      <c r="BI13" s="22">
        <f t="shared" si="28"/>
        <v>221</v>
      </c>
      <c r="BJ13" s="22">
        <f t="shared" si="28"/>
        <v>241</v>
      </c>
      <c r="BK13" s="22">
        <f t="shared" si="28"/>
        <v>259</v>
      </c>
      <c r="BL13" s="22">
        <f t="shared" si="28"/>
        <v>269</v>
      </c>
      <c r="BM13" s="22">
        <f t="shared" si="28"/>
        <v>269</v>
      </c>
      <c r="BN13" s="22">
        <f t="shared" si="28"/>
        <v>269</v>
      </c>
      <c r="BO13" s="22">
        <f t="shared" si="28"/>
        <v>269</v>
      </c>
      <c r="BP13" s="22">
        <f t="shared" si="28"/>
        <v>269</v>
      </c>
      <c r="BQ13" s="22">
        <f t="shared" si="28"/>
        <v>269</v>
      </c>
      <c r="BR13" s="22">
        <f t="shared" si="28"/>
        <v>269</v>
      </c>
    </row>
    <row r="14" spans="1:70" ht="16.5">
      <c r="A14" s="80" t="s">
        <v>1107</v>
      </c>
      <c r="B14" s="32" t="s">
        <v>599</v>
      </c>
      <c r="C14" s="32" t="s">
        <v>1046</v>
      </c>
      <c r="D14" s="32" t="s">
        <v>42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>
        <v>6</v>
      </c>
      <c r="J14" s="121">
        <v>16</v>
      </c>
      <c r="K14" s="4">
        <v>5</v>
      </c>
      <c r="L14" s="2">
        <v>20</v>
      </c>
      <c r="M14" s="89"/>
      <c r="N14" s="88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35</v>
      </c>
      <c r="Q14" s="46">
        <v>13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38</v>
      </c>
      <c r="S14" s="100">
        <v>19</v>
      </c>
      <c r="T14" s="112">
        <v>12</v>
      </c>
      <c r="U14" s="101">
        <v>13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34</v>
      </c>
      <c r="W14" s="46">
        <v>12</v>
      </c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34</v>
      </c>
      <c r="Y14" s="46"/>
      <c r="Z14" s="65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9</v>
      </c>
      <c r="AB14" s="61">
        <v>10</v>
      </c>
      <c r="AC14" s="46">
        <v>6</v>
      </c>
      <c r="AD14" s="61">
        <v>16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>
        <v>13</v>
      </c>
      <c r="AH14" s="121">
        <v>10</v>
      </c>
      <c r="AI14" s="40">
        <f t="shared" si="0"/>
        <v>260</v>
      </c>
      <c r="AJ14" s="3">
        <f t="shared" si="1"/>
        <v>10</v>
      </c>
      <c r="AK14" s="107">
        <f t="shared" si="2"/>
        <v>11</v>
      </c>
      <c r="AL14" s="41">
        <f>AI14-T14-J14-AH14</f>
        <v>222</v>
      </c>
      <c r="AM14" s="33">
        <f t="shared" si="3"/>
        <v>10</v>
      </c>
      <c r="AO14" s="22">
        <f t="shared" si="4"/>
        <v>0</v>
      </c>
      <c r="AP14">
        <f t="shared" si="5"/>
        <v>35</v>
      </c>
      <c r="AQ14">
        <f t="shared" si="6"/>
        <v>16</v>
      </c>
      <c r="AR14">
        <f t="shared" si="7"/>
        <v>20</v>
      </c>
      <c r="AS14">
        <f t="shared" si="8"/>
        <v>0</v>
      </c>
      <c r="AT14">
        <f t="shared" si="9"/>
        <v>35</v>
      </c>
      <c r="AU14">
        <f t="shared" si="10"/>
        <v>38</v>
      </c>
      <c r="AV14">
        <f t="shared" ref="AV14:AV22" si="29">T16</f>
        <v>23</v>
      </c>
      <c r="AW14">
        <f t="shared" si="12"/>
        <v>34</v>
      </c>
      <c r="AX14">
        <f t="shared" si="13"/>
        <v>34</v>
      </c>
      <c r="AY14">
        <f t="shared" si="14"/>
        <v>0</v>
      </c>
      <c r="AZ14">
        <f t="shared" si="15"/>
        <v>10</v>
      </c>
      <c r="BA14">
        <f t="shared" si="16"/>
        <v>16</v>
      </c>
      <c r="BB14">
        <f t="shared" si="17"/>
        <v>0</v>
      </c>
      <c r="BC14">
        <f t="shared" si="18"/>
        <v>10</v>
      </c>
      <c r="BD14">
        <f t="shared" si="19"/>
        <v>38</v>
      </c>
      <c r="BE14" s="22">
        <f t="shared" ref="BE14:BR14" si="30">BD14+LARGE($AO14:$BC14,BE$4)</f>
        <v>73</v>
      </c>
      <c r="BF14" s="22">
        <f t="shared" si="30"/>
        <v>108</v>
      </c>
      <c r="BG14" s="22">
        <f t="shared" si="30"/>
        <v>142</v>
      </c>
      <c r="BH14" s="22">
        <f t="shared" si="30"/>
        <v>176</v>
      </c>
      <c r="BI14" s="22">
        <f t="shared" si="30"/>
        <v>199</v>
      </c>
      <c r="BJ14" s="22">
        <f t="shared" si="30"/>
        <v>219</v>
      </c>
      <c r="BK14" s="22">
        <f t="shared" si="30"/>
        <v>235</v>
      </c>
      <c r="BL14" s="22">
        <f t="shared" si="30"/>
        <v>251</v>
      </c>
      <c r="BM14" s="22">
        <f t="shared" si="30"/>
        <v>261</v>
      </c>
      <c r="BN14" s="22">
        <f t="shared" si="30"/>
        <v>271</v>
      </c>
      <c r="BO14" s="22">
        <f t="shared" si="30"/>
        <v>271</v>
      </c>
      <c r="BP14" s="22">
        <f t="shared" si="30"/>
        <v>271</v>
      </c>
      <c r="BQ14" s="22">
        <f t="shared" si="30"/>
        <v>271</v>
      </c>
      <c r="BR14" s="22">
        <f t="shared" si="30"/>
        <v>271</v>
      </c>
    </row>
    <row r="15" spans="1:70" ht="16.5">
      <c r="A15" s="80" t="s">
        <v>1216</v>
      </c>
      <c r="B15" s="32" t="s">
        <v>812</v>
      </c>
      <c r="C15" s="32" t="s">
        <v>1217</v>
      </c>
      <c r="D15" s="32" t="s">
        <v>220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13</v>
      </c>
      <c r="L15" s="2">
        <v>10</v>
      </c>
      <c r="M15" s="89"/>
      <c r="N15" s="88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94">
        <v>1</v>
      </c>
      <c r="P15" s="2">
        <v>55</v>
      </c>
      <c r="Q15" s="46">
        <v>32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17</v>
      </c>
      <c r="S15" s="100">
        <v>16</v>
      </c>
      <c r="T15" s="61">
        <v>15</v>
      </c>
      <c r="U15" s="101">
        <v>29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21</v>
      </c>
      <c r="W15" s="46">
        <v>19</v>
      </c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25</v>
      </c>
      <c r="Y15" s="46">
        <v>9</v>
      </c>
      <c r="Z15" s="61">
        <v>10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>
        <v>7</v>
      </c>
      <c r="AD15" s="61">
        <v>14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>
        <v>7</v>
      </c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44</v>
      </c>
      <c r="AI15" s="40">
        <f t="shared" si="0"/>
        <v>211</v>
      </c>
      <c r="AJ15" s="3">
        <f t="shared" si="1"/>
        <v>11</v>
      </c>
      <c r="AK15" s="107">
        <f t="shared" si="2"/>
        <v>9</v>
      </c>
      <c r="AL15" s="41">
        <f>AI15</f>
        <v>211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10</v>
      </c>
      <c r="AS15">
        <f t="shared" si="8"/>
        <v>0</v>
      </c>
      <c r="AT15">
        <f t="shared" si="9"/>
        <v>55</v>
      </c>
      <c r="AU15">
        <f t="shared" si="10"/>
        <v>17</v>
      </c>
      <c r="AV15">
        <f t="shared" si="29"/>
        <v>27</v>
      </c>
      <c r="AW15">
        <f t="shared" si="12"/>
        <v>21</v>
      </c>
      <c r="AX15">
        <f t="shared" si="13"/>
        <v>25</v>
      </c>
      <c r="AY15">
        <f t="shared" si="14"/>
        <v>10</v>
      </c>
      <c r="AZ15">
        <f t="shared" si="15"/>
        <v>0</v>
      </c>
      <c r="BA15">
        <f t="shared" si="16"/>
        <v>14</v>
      </c>
      <c r="BB15">
        <f t="shared" si="17"/>
        <v>0</v>
      </c>
      <c r="BC15">
        <f t="shared" si="18"/>
        <v>44</v>
      </c>
      <c r="BD15">
        <f t="shared" si="19"/>
        <v>55</v>
      </c>
      <c r="BE15" s="22">
        <f t="shared" ref="BE15:BR15" si="31">BD15+LARGE($AO15:$BC15,BE$4)</f>
        <v>99</v>
      </c>
      <c r="BF15" s="22">
        <f t="shared" si="31"/>
        <v>126</v>
      </c>
      <c r="BG15" s="22">
        <f t="shared" si="31"/>
        <v>151</v>
      </c>
      <c r="BH15" s="22">
        <f t="shared" si="31"/>
        <v>172</v>
      </c>
      <c r="BI15" s="22">
        <f t="shared" si="31"/>
        <v>189</v>
      </c>
      <c r="BJ15" s="22">
        <f t="shared" si="31"/>
        <v>203</v>
      </c>
      <c r="BK15" s="22">
        <f t="shared" si="31"/>
        <v>213</v>
      </c>
      <c r="BL15" s="22">
        <f t="shared" si="31"/>
        <v>223</v>
      </c>
      <c r="BM15" s="22">
        <f t="shared" si="31"/>
        <v>223</v>
      </c>
      <c r="BN15" s="22">
        <f t="shared" si="31"/>
        <v>223</v>
      </c>
      <c r="BO15" s="22">
        <f t="shared" si="31"/>
        <v>223</v>
      </c>
      <c r="BP15" s="22">
        <f t="shared" si="31"/>
        <v>223</v>
      </c>
      <c r="BQ15" s="22">
        <f t="shared" si="31"/>
        <v>223</v>
      </c>
      <c r="BR15" s="22">
        <f t="shared" si="31"/>
        <v>223</v>
      </c>
    </row>
    <row r="16" spans="1:70" ht="16.5">
      <c r="A16" s="81" t="s">
        <v>986</v>
      </c>
      <c r="B16" s="72" t="s">
        <v>987</v>
      </c>
      <c r="C16" s="72" t="s">
        <v>490</v>
      </c>
      <c r="D16" s="72" t="s">
        <v>54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4</v>
      </c>
      <c r="L16" s="2">
        <v>25</v>
      </c>
      <c r="M16" s="89"/>
      <c r="N16" s="88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4</v>
      </c>
      <c r="P16" s="2">
        <v>25</v>
      </c>
      <c r="Q16" s="46">
        <v>12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40</v>
      </c>
      <c r="S16" s="46">
        <v>12</v>
      </c>
      <c r="T16" s="61">
        <v>23</v>
      </c>
      <c r="U16" s="46">
        <v>23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24</v>
      </c>
      <c r="W16" s="46">
        <v>8</v>
      </c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42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179</v>
      </c>
      <c r="AJ16" s="3">
        <f t="shared" si="1"/>
        <v>13</v>
      </c>
      <c r="AK16" s="5">
        <f t="shared" si="2"/>
        <v>6</v>
      </c>
      <c r="AL16" s="41">
        <f>AI16</f>
        <v>179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25</v>
      </c>
      <c r="AS16">
        <f t="shared" si="8"/>
        <v>0</v>
      </c>
      <c r="AT16">
        <f t="shared" si="9"/>
        <v>25</v>
      </c>
      <c r="AU16">
        <f t="shared" si="10"/>
        <v>40</v>
      </c>
      <c r="AV16">
        <f t="shared" si="29"/>
        <v>17</v>
      </c>
      <c r="AW16">
        <f t="shared" si="12"/>
        <v>24</v>
      </c>
      <c r="AX16">
        <f t="shared" si="13"/>
        <v>42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42</v>
      </c>
      <c r="BE16" s="22">
        <f t="shared" ref="BE16:BR16" si="32">BD16+LARGE($AO16:$BC16,BE$4)</f>
        <v>82</v>
      </c>
      <c r="BF16" s="22">
        <f t="shared" si="32"/>
        <v>107</v>
      </c>
      <c r="BG16" s="22">
        <f t="shared" si="32"/>
        <v>132</v>
      </c>
      <c r="BH16" s="22">
        <f t="shared" si="32"/>
        <v>156</v>
      </c>
      <c r="BI16" s="22">
        <f t="shared" si="32"/>
        <v>173</v>
      </c>
      <c r="BJ16" s="22">
        <f t="shared" si="32"/>
        <v>173</v>
      </c>
      <c r="BK16" s="22">
        <f t="shared" si="32"/>
        <v>173</v>
      </c>
      <c r="BL16" s="22">
        <f t="shared" si="32"/>
        <v>173</v>
      </c>
      <c r="BM16" s="22">
        <f t="shared" si="32"/>
        <v>173</v>
      </c>
      <c r="BN16" s="22">
        <f t="shared" si="32"/>
        <v>173</v>
      </c>
      <c r="BO16" s="22">
        <f t="shared" si="32"/>
        <v>173</v>
      </c>
      <c r="BP16" s="22">
        <f t="shared" si="32"/>
        <v>173</v>
      </c>
      <c r="BQ16" s="22">
        <f t="shared" si="32"/>
        <v>173</v>
      </c>
      <c r="BR16" s="22">
        <f t="shared" si="32"/>
        <v>173</v>
      </c>
    </row>
    <row r="17" spans="1:70" ht="16.5">
      <c r="A17" s="81" t="s">
        <v>1041</v>
      </c>
      <c r="B17" s="72" t="s">
        <v>993</v>
      </c>
      <c r="C17" s="72" t="s">
        <v>1042</v>
      </c>
      <c r="D17" s="72" t="s">
        <v>41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25</v>
      </c>
      <c r="K17" s="4">
        <v>10</v>
      </c>
      <c r="L17" s="2">
        <v>10</v>
      </c>
      <c r="M17" s="89"/>
      <c r="N17" s="88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15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34</v>
      </c>
      <c r="S17" s="46">
        <v>8</v>
      </c>
      <c r="T17" s="61">
        <v>27</v>
      </c>
      <c r="U17" s="46">
        <v>7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46</v>
      </c>
      <c r="W17" s="46">
        <v>13</v>
      </c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32</v>
      </c>
      <c r="Y17" s="46"/>
      <c r="Z17" s="65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174</v>
      </c>
      <c r="AJ17" s="3">
        <f t="shared" si="1"/>
        <v>14</v>
      </c>
      <c r="AK17" s="5">
        <f t="shared" si="2"/>
        <v>6</v>
      </c>
      <c r="AL17" s="41">
        <f>AI17</f>
        <v>174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25</v>
      </c>
      <c r="AR17">
        <f t="shared" si="7"/>
        <v>10</v>
      </c>
      <c r="AS17">
        <f t="shared" si="8"/>
        <v>0</v>
      </c>
      <c r="AT17">
        <f t="shared" si="9"/>
        <v>0</v>
      </c>
      <c r="AU17">
        <f t="shared" si="10"/>
        <v>34</v>
      </c>
      <c r="AV17">
        <f t="shared" si="29"/>
        <v>0</v>
      </c>
      <c r="AW17">
        <f t="shared" si="12"/>
        <v>46</v>
      </c>
      <c r="AX17">
        <f t="shared" si="13"/>
        <v>32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46</v>
      </c>
      <c r="BE17" s="22">
        <f t="shared" ref="BE17:BR17" si="33">BD17+LARGE($AO17:$BC17,BE$4)</f>
        <v>80</v>
      </c>
      <c r="BF17" s="22">
        <f t="shared" si="33"/>
        <v>112</v>
      </c>
      <c r="BG17" s="22">
        <f t="shared" si="33"/>
        <v>137</v>
      </c>
      <c r="BH17" s="22">
        <f t="shared" si="33"/>
        <v>147</v>
      </c>
      <c r="BI17" s="22">
        <f t="shared" si="33"/>
        <v>147</v>
      </c>
      <c r="BJ17" s="22">
        <f t="shared" si="33"/>
        <v>147</v>
      </c>
      <c r="BK17" s="22">
        <f t="shared" si="33"/>
        <v>147</v>
      </c>
      <c r="BL17" s="22">
        <f t="shared" si="33"/>
        <v>147</v>
      </c>
      <c r="BM17" s="22">
        <f t="shared" si="33"/>
        <v>147</v>
      </c>
      <c r="BN17" s="22">
        <f t="shared" si="33"/>
        <v>147</v>
      </c>
      <c r="BO17" s="22">
        <f t="shared" si="33"/>
        <v>147</v>
      </c>
      <c r="BP17" s="22">
        <f t="shared" si="33"/>
        <v>147</v>
      </c>
      <c r="BQ17" s="22">
        <f t="shared" si="33"/>
        <v>147</v>
      </c>
      <c r="BR17" s="22">
        <f t="shared" si="33"/>
        <v>147</v>
      </c>
    </row>
    <row r="18" spans="1:70" ht="16.5">
      <c r="A18" s="81" t="s">
        <v>979</v>
      </c>
      <c r="B18" s="72" t="s">
        <v>297</v>
      </c>
      <c r="C18" s="72" t="s">
        <v>980</v>
      </c>
      <c r="D18" s="72" t="s">
        <v>219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7</v>
      </c>
      <c r="L18" s="2">
        <v>14</v>
      </c>
      <c r="M18" s="89"/>
      <c r="N18" s="88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26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22</v>
      </c>
      <c r="S18" s="46">
        <v>15</v>
      </c>
      <c r="T18" s="61">
        <v>17</v>
      </c>
      <c r="U18" s="46">
        <v>15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30</v>
      </c>
      <c r="W18" s="46">
        <v>16</v>
      </c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28</v>
      </c>
      <c r="Y18" s="46">
        <v>5</v>
      </c>
      <c r="Z18" s="61">
        <v>20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>
        <v>5</v>
      </c>
      <c r="AD18" s="91">
        <v>20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>
        <v>10</v>
      </c>
      <c r="AH18" s="111">
        <v>12</v>
      </c>
      <c r="AI18" s="40">
        <f t="shared" si="0"/>
        <v>183</v>
      </c>
      <c r="AJ18" s="3">
        <f t="shared" si="1"/>
        <v>12</v>
      </c>
      <c r="AK18" s="107">
        <f t="shared" si="2"/>
        <v>9</v>
      </c>
      <c r="AL18" s="41">
        <f>AI18-AH18</f>
        <v>171</v>
      </c>
      <c r="AM18" s="33">
        <f t="shared" si="3"/>
        <v>14</v>
      </c>
      <c r="AO18" s="22">
        <f t="shared" si="4"/>
        <v>0</v>
      </c>
      <c r="AP18">
        <f t="shared" si="5"/>
        <v>20</v>
      </c>
      <c r="AQ18">
        <f t="shared" si="6"/>
        <v>0</v>
      </c>
      <c r="AR18">
        <f t="shared" si="7"/>
        <v>14</v>
      </c>
      <c r="AS18">
        <f t="shared" si="8"/>
        <v>0</v>
      </c>
      <c r="AT18">
        <f t="shared" si="9"/>
        <v>0</v>
      </c>
      <c r="AU18">
        <f t="shared" si="10"/>
        <v>22</v>
      </c>
      <c r="AV18">
        <f t="shared" si="29"/>
        <v>21</v>
      </c>
      <c r="AW18">
        <f t="shared" si="12"/>
        <v>30</v>
      </c>
      <c r="AX18">
        <f t="shared" si="13"/>
        <v>28</v>
      </c>
      <c r="AY18">
        <f t="shared" si="14"/>
        <v>20</v>
      </c>
      <c r="AZ18">
        <f t="shared" si="15"/>
        <v>0</v>
      </c>
      <c r="BA18">
        <f t="shared" si="16"/>
        <v>20</v>
      </c>
      <c r="BB18">
        <f t="shared" si="17"/>
        <v>0</v>
      </c>
      <c r="BC18">
        <f t="shared" si="18"/>
        <v>12</v>
      </c>
      <c r="BD18">
        <f t="shared" si="19"/>
        <v>30</v>
      </c>
      <c r="BE18" s="22">
        <f t="shared" ref="BE18:BR18" si="34">BD18+LARGE($AO18:$BC18,BE$4)</f>
        <v>58</v>
      </c>
      <c r="BF18" s="22">
        <f t="shared" si="34"/>
        <v>80</v>
      </c>
      <c r="BG18" s="22">
        <f t="shared" si="34"/>
        <v>101</v>
      </c>
      <c r="BH18" s="22">
        <f t="shared" si="34"/>
        <v>121</v>
      </c>
      <c r="BI18" s="22">
        <f t="shared" si="34"/>
        <v>141</v>
      </c>
      <c r="BJ18" s="22">
        <f t="shared" si="34"/>
        <v>161</v>
      </c>
      <c r="BK18" s="22">
        <f t="shared" si="34"/>
        <v>175</v>
      </c>
      <c r="BL18" s="22">
        <f t="shared" si="34"/>
        <v>187</v>
      </c>
      <c r="BM18" s="22">
        <f t="shared" si="34"/>
        <v>187</v>
      </c>
      <c r="BN18" s="22">
        <f t="shared" si="34"/>
        <v>187</v>
      </c>
      <c r="BO18" s="22">
        <f t="shared" si="34"/>
        <v>187</v>
      </c>
      <c r="BP18" s="22">
        <f t="shared" si="34"/>
        <v>187</v>
      </c>
      <c r="BQ18" s="22">
        <f t="shared" si="34"/>
        <v>187</v>
      </c>
      <c r="BR18" s="22">
        <f t="shared" si="34"/>
        <v>187</v>
      </c>
    </row>
    <row r="19" spans="1:70" ht="16.5">
      <c r="A19" s="81" t="s">
        <v>978</v>
      </c>
      <c r="B19" s="72" t="s">
        <v>743</v>
      </c>
      <c r="C19" s="72" t="s">
        <v>603</v>
      </c>
      <c r="D19" s="72" t="s">
        <v>219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3</v>
      </c>
      <c r="H19" s="2">
        <v>20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7</v>
      </c>
      <c r="L19" s="2">
        <v>14</v>
      </c>
      <c r="M19" s="89"/>
      <c r="N19" s="88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2</v>
      </c>
      <c r="P19" s="2">
        <v>50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>
        <v>14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32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6</v>
      </c>
      <c r="Z19" s="61">
        <v>16</v>
      </c>
      <c r="AA19" s="46"/>
      <c r="AB19" s="65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>
        <v>4</v>
      </c>
      <c r="AD19" s="91">
        <v>25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157</v>
      </c>
      <c r="AJ19" s="3">
        <f t="shared" si="1"/>
        <v>15</v>
      </c>
      <c r="AK19" s="5">
        <f t="shared" si="2"/>
        <v>6</v>
      </c>
      <c r="AL19" s="41">
        <f t="shared" ref="AL19:AL26" si="35">AI19</f>
        <v>157</v>
      </c>
      <c r="AM19" s="33">
        <f t="shared" si="3"/>
        <v>15</v>
      </c>
      <c r="AO19" s="22">
        <f t="shared" si="4"/>
        <v>0</v>
      </c>
      <c r="AP19">
        <f t="shared" si="5"/>
        <v>20</v>
      </c>
      <c r="AQ19">
        <f t="shared" si="6"/>
        <v>0</v>
      </c>
      <c r="AR19">
        <f t="shared" si="7"/>
        <v>14</v>
      </c>
      <c r="AS19">
        <f t="shared" si="8"/>
        <v>0</v>
      </c>
      <c r="AT19">
        <f t="shared" si="9"/>
        <v>50</v>
      </c>
      <c r="AU19">
        <f t="shared" si="10"/>
        <v>0</v>
      </c>
      <c r="AV19">
        <f t="shared" si="29"/>
        <v>0</v>
      </c>
      <c r="AW19">
        <f t="shared" si="12"/>
        <v>32</v>
      </c>
      <c r="AX19">
        <f t="shared" si="13"/>
        <v>0</v>
      </c>
      <c r="AY19">
        <f t="shared" si="14"/>
        <v>16</v>
      </c>
      <c r="AZ19">
        <f t="shared" si="15"/>
        <v>0</v>
      </c>
      <c r="BA19">
        <f t="shared" si="16"/>
        <v>25</v>
      </c>
      <c r="BB19">
        <f t="shared" si="17"/>
        <v>0</v>
      </c>
      <c r="BC19">
        <f t="shared" si="18"/>
        <v>0</v>
      </c>
      <c r="BD19">
        <f t="shared" si="19"/>
        <v>50</v>
      </c>
      <c r="BE19" s="22">
        <f t="shared" ref="BE19:BR19" si="36">BD19+LARGE($AO19:$BC19,BE$4)</f>
        <v>82</v>
      </c>
      <c r="BF19" s="22">
        <f t="shared" si="36"/>
        <v>107</v>
      </c>
      <c r="BG19" s="22">
        <f t="shared" si="36"/>
        <v>127</v>
      </c>
      <c r="BH19" s="22">
        <f t="shared" si="36"/>
        <v>143</v>
      </c>
      <c r="BI19" s="22">
        <f t="shared" si="36"/>
        <v>157</v>
      </c>
      <c r="BJ19" s="22">
        <f t="shared" si="36"/>
        <v>157</v>
      </c>
      <c r="BK19" s="22">
        <f t="shared" si="36"/>
        <v>157</v>
      </c>
      <c r="BL19" s="22">
        <f t="shared" si="36"/>
        <v>157</v>
      </c>
      <c r="BM19" s="22">
        <f t="shared" si="36"/>
        <v>157</v>
      </c>
      <c r="BN19" s="22">
        <f t="shared" si="36"/>
        <v>157</v>
      </c>
      <c r="BO19" s="22">
        <f t="shared" si="36"/>
        <v>157</v>
      </c>
      <c r="BP19" s="22">
        <f t="shared" si="36"/>
        <v>157</v>
      </c>
      <c r="BQ19" s="22">
        <f t="shared" si="36"/>
        <v>157</v>
      </c>
      <c r="BR19" s="22">
        <f t="shared" si="36"/>
        <v>157</v>
      </c>
    </row>
    <row r="20" spans="1:70" ht="16.5">
      <c r="A20" s="80" t="s">
        <v>1240</v>
      </c>
      <c r="B20" s="32" t="s">
        <v>1241</v>
      </c>
      <c r="C20" s="32" t="s">
        <v>1242</v>
      </c>
      <c r="D20" s="32" t="s">
        <v>54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4</v>
      </c>
      <c r="L20" s="2">
        <v>25</v>
      </c>
      <c r="M20" s="89"/>
      <c r="N20" s="88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4</v>
      </c>
      <c r="P20" s="2">
        <v>25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13</v>
      </c>
      <c r="T20" s="61">
        <v>21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>
        <v>3</v>
      </c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65</v>
      </c>
      <c r="Y20" s="46"/>
      <c r="Z20" s="65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7</v>
      </c>
      <c r="AB20" s="61">
        <v>14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150</v>
      </c>
      <c r="AJ20" s="3">
        <f t="shared" si="1"/>
        <v>16</v>
      </c>
      <c r="AK20" s="5">
        <f t="shared" si="2"/>
        <v>5</v>
      </c>
      <c r="AL20" s="41">
        <f t="shared" si="35"/>
        <v>150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25</v>
      </c>
      <c r="AS20">
        <f t="shared" si="8"/>
        <v>0</v>
      </c>
      <c r="AT20">
        <f t="shared" si="9"/>
        <v>25</v>
      </c>
      <c r="AU20">
        <f t="shared" si="10"/>
        <v>0</v>
      </c>
      <c r="AV20">
        <f t="shared" si="29"/>
        <v>0</v>
      </c>
      <c r="AW20">
        <f t="shared" si="12"/>
        <v>0</v>
      </c>
      <c r="AX20">
        <f t="shared" si="13"/>
        <v>65</v>
      </c>
      <c r="AY20">
        <f t="shared" si="14"/>
        <v>0</v>
      </c>
      <c r="AZ20">
        <f t="shared" si="15"/>
        <v>14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65</v>
      </c>
      <c r="BE20" s="22">
        <f t="shared" ref="BE20:BR20" si="37">BD20+LARGE($AO20:$BC20,BE$4)</f>
        <v>90</v>
      </c>
      <c r="BF20" s="22">
        <f t="shared" si="37"/>
        <v>115</v>
      </c>
      <c r="BG20" s="22">
        <f t="shared" si="37"/>
        <v>129</v>
      </c>
      <c r="BH20" s="22">
        <f t="shared" si="37"/>
        <v>129</v>
      </c>
      <c r="BI20" s="22">
        <f t="shared" si="37"/>
        <v>129</v>
      </c>
      <c r="BJ20" s="22">
        <f t="shared" si="37"/>
        <v>129</v>
      </c>
      <c r="BK20" s="22">
        <f t="shared" si="37"/>
        <v>129</v>
      </c>
      <c r="BL20" s="22">
        <f t="shared" si="37"/>
        <v>129</v>
      </c>
      <c r="BM20" s="22">
        <f t="shared" si="37"/>
        <v>129</v>
      </c>
      <c r="BN20" s="22">
        <f t="shared" si="37"/>
        <v>129</v>
      </c>
      <c r="BO20" s="22">
        <f t="shared" si="37"/>
        <v>129</v>
      </c>
      <c r="BP20" s="22">
        <f t="shared" si="37"/>
        <v>129</v>
      </c>
      <c r="BQ20" s="22">
        <f t="shared" si="37"/>
        <v>129</v>
      </c>
      <c r="BR20" s="22">
        <f t="shared" si="37"/>
        <v>129</v>
      </c>
    </row>
    <row r="21" spans="1:70" ht="16.5">
      <c r="A21" s="81" t="s">
        <v>1030</v>
      </c>
      <c r="B21" s="72" t="s">
        <v>974</v>
      </c>
      <c r="C21" s="72" t="s">
        <v>1031</v>
      </c>
      <c r="D21" s="72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4</v>
      </c>
      <c r="J21" s="2">
        <v>25</v>
      </c>
      <c r="K21" s="4">
        <v>10</v>
      </c>
      <c r="L21" s="2">
        <v>10</v>
      </c>
      <c r="M21" s="89"/>
      <c r="N21" s="88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17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30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21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26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94">
        <v>1</v>
      </c>
      <c r="AH21" s="2">
        <v>55</v>
      </c>
      <c r="AI21" s="40">
        <f t="shared" si="0"/>
        <v>146</v>
      </c>
      <c r="AJ21" s="3">
        <f t="shared" si="1"/>
        <v>17</v>
      </c>
      <c r="AK21" s="5">
        <f t="shared" si="2"/>
        <v>5</v>
      </c>
      <c r="AL21" s="41">
        <f t="shared" si="35"/>
        <v>146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25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30</v>
      </c>
      <c r="AV21">
        <f t="shared" si="29"/>
        <v>13</v>
      </c>
      <c r="AW21">
        <f t="shared" si="12"/>
        <v>26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55</v>
      </c>
      <c r="BD21">
        <f t="shared" si="19"/>
        <v>55</v>
      </c>
      <c r="BE21" s="22">
        <f t="shared" ref="BE21:BR21" si="38">BD21+LARGE($AO21:$BC21,BE$4)</f>
        <v>85</v>
      </c>
      <c r="BF21" s="22">
        <f t="shared" si="38"/>
        <v>111</v>
      </c>
      <c r="BG21" s="22">
        <f t="shared" si="38"/>
        <v>136</v>
      </c>
      <c r="BH21" s="22">
        <f t="shared" si="38"/>
        <v>149</v>
      </c>
      <c r="BI21" s="22">
        <f t="shared" si="38"/>
        <v>159</v>
      </c>
      <c r="BJ21" s="22">
        <f t="shared" si="38"/>
        <v>159</v>
      </c>
      <c r="BK21" s="22">
        <f t="shared" si="38"/>
        <v>159</v>
      </c>
      <c r="BL21" s="22">
        <f t="shared" si="38"/>
        <v>159</v>
      </c>
      <c r="BM21" s="22">
        <f t="shared" si="38"/>
        <v>159</v>
      </c>
      <c r="BN21" s="22">
        <f t="shared" si="38"/>
        <v>159</v>
      </c>
      <c r="BO21" s="22">
        <f t="shared" si="38"/>
        <v>159</v>
      </c>
      <c r="BP21" s="22">
        <f t="shared" si="38"/>
        <v>159</v>
      </c>
      <c r="BQ21" s="22">
        <f t="shared" si="38"/>
        <v>159</v>
      </c>
      <c r="BR21" s="22">
        <f t="shared" si="38"/>
        <v>159</v>
      </c>
    </row>
    <row r="22" spans="1:70" ht="16.5">
      <c r="A22" s="80" t="s">
        <v>1108</v>
      </c>
      <c r="B22" s="32" t="s">
        <v>1047</v>
      </c>
      <c r="C22" s="32" t="s">
        <v>1048</v>
      </c>
      <c r="D22" s="32" t="s">
        <v>42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35</v>
      </c>
      <c r="I22" s="36">
        <v>6</v>
      </c>
      <c r="J22" s="2">
        <v>16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89"/>
      <c r="N22" s="88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19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28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9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42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>
        <v>4</v>
      </c>
      <c r="AH22" s="2">
        <v>20</v>
      </c>
      <c r="AI22" s="40">
        <f t="shared" si="0"/>
        <v>141</v>
      </c>
      <c r="AJ22" s="3">
        <f t="shared" si="1"/>
        <v>18</v>
      </c>
      <c r="AK22" s="5">
        <f t="shared" si="2"/>
        <v>5</v>
      </c>
      <c r="AL22" s="41">
        <f t="shared" si="35"/>
        <v>141</v>
      </c>
      <c r="AM22" s="33">
        <f t="shared" si="3"/>
        <v>18</v>
      </c>
      <c r="AO22" s="22">
        <f t="shared" si="4"/>
        <v>0</v>
      </c>
      <c r="AP22">
        <f t="shared" si="5"/>
        <v>35</v>
      </c>
      <c r="AQ22">
        <f t="shared" si="6"/>
        <v>16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28</v>
      </c>
      <c r="AV22">
        <f t="shared" si="29"/>
        <v>0</v>
      </c>
      <c r="AW22">
        <f t="shared" si="12"/>
        <v>42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20</v>
      </c>
      <c r="BD22">
        <f t="shared" si="19"/>
        <v>42</v>
      </c>
      <c r="BE22" s="22">
        <f t="shared" ref="BE22:BR22" si="39">BD22+LARGE($AO22:$BC22,BE$4)</f>
        <v>77</v>
      </c>
      <c r="BF22" s="22">
        <f t="shared" si="39"/>
        <v>105</v>
      </c>
      <c r="BG22" s="22">
        <f t="shared" si="39"/>
        <v>125</v>
      </c>
      <c r="BH22" s="22">
        <f t="shared" si="39"/>
        <v>141</v>
      </c>
      <c r="BI22" s="22">
        <f t="shared" si="39"/>
        <v>141</v>
      </c>
      <c r="BJ22" s="22">
        <f t="shared" si="39"/>
        <v>141</v>
      </c>
      <c r="BK22" s="22">
        <f t="shared" si="39"/>
        <v>141</v>
      </c>
      <c r="BL22" s="22">
        <f t="shared" si="39"/>
        <v>141</v>
      </c>
      <c r="BM22" s="22">
        <f t="shared" si="39"/>
        <v>141</v>
      </c>
      <c r="BN22" s="22">
        <f t="shared" si="39"/>
        <v>141</v>
      </c>
      <c r="BO22" s="22">
        <f t="shared" si="39"/>
        <v>141</v>
      </c>
      <c r="BP22" s="22">
        <f t="shared" si="39"/>
        <v>141</v>
      </c>
      <c r="BQ22" s="22">
        <f t="shared" si="39"/>
        <v>141</v>
      </c>
      <c r="BR22" s="22">
        <f t="shared" si="39"/>
        <v>141</v>
      </c>
    </row>
    <row r="23" spans="1:70" ht="16.5">
      <c r="A23" s="81" t="s">
        <v>1035</v>
      </c>
      <c r="B23" s="72" t="s">
        <v>288</v>
      </c>
      <c r="C23" s="72" t="s">
        <v>404</v>
      </c>
      <c r="D23" s="72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2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89"/>
      <c r="N23" s="88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21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26</v>
      </c>
      <c r="S23" s="46">
        <v>18</v>
      </c>
      <c r="T23" s="61">
        <v>13</v>
      </c>
      <c r="U23" s="46">
        <v>18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28</v>
      </c>
      <c r="W23" s="46">
        <v>17</v>
      </c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27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11</v>
      </c>
      <c r="AB23" s="91">
        <v>10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139</v>
      </c>
      <c r="AJ23" s="3">
        <f t="shared" si="1"/>
        <v>19</v>
      </c>
      <c r="AK23" s="5">
        <f t="shared" si="2"/>
        <v>6</v>
      </c>
      <c r="AL23" s="41">
        <f t="shared" si="35"/>
        <v>139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35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26</v>
      </c>
      <c r="AV23" t="e">
        <f>#REF!</f>
        <v>#REF!</v>
      </c>
      <c r="AW23">
        <f t="shared" si="12"/>
        <v>28</v>
      </c>
      <c r="AX23">
        <f t="shared" si="13"/>
        <v>27</v>
      </c>
      <c r="AY23">
        <f t="shared" si="14"/>
        <v>0</v>
      </c>
      <c r="AZ23">
        <f t="shared" si="15"/>
        <v>10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81" t="s">
        <v>1013</v>
      </c>
      <c r="B24" s="72" t="s">
        <v>1014</v>
      </c>
      <c r="C24" s="72" t="s">
        <v>1015</v>
      </c>
      <c r="D24" s="72" t="s">
        <v>41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20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89"/>
      <c r="N24" s="88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18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29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11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38</v>
      </c>
      <c r="W24" s="46">
        <v>10</v>
      </c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38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125</v>
      </c>
      <c r="AJ24" s="3">
        <f t="shared" si="1"/>
        <v>21</v>
      </c>
      <c r="AK24" s="5">
        <f t="shared" si="2"/>
        <v>4</v>
      </c>
      <c r="AL24" s="41">
        <f t="shared" si="35"/>
        <v>125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20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29</v>
      </c>
      <c r="AV24" t="e">
        <f>#REF!</f>
        <v>#REF!</v>
      </c>
      <c r="AW24">
        <f t="shared" si="12"/>
        <v>38</v>
      </c>
      <c r="AX24">
        <f t="shared" si="13"/>
        <v>38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0" t="s">
        <v>1245</v>
      </c>
      <c r="B25" s="32" t="s">
        <v>758</v>
      </c>
      <c r="C25" s="32" t="s">
        <v>1246</v>
      </c>
      <c r="D25" s="32" t="s">
        <v>220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83">
        <v>1</v>
      </c>
      <c r="L25" s="2">
        <v>55</v>
      </c>
      <c r="M25" s="89"/>
      <c r="N25" s="88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16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32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22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25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>
        <v>8</v>
      </c>
      <c r="Z25" s="91">
        <v>12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124</v>
      </c>
      <c r="AJ25" s="3">
        <f t="shared" si="1"/>
        <v>22</v>
      </c>
      <c r="AK25" s="5">
        <f t="shared" si="2"/>
        <v>4</v>
      </c>
      <c r="AL25" s="41">
        <f t="shared" si="35"/>
        <v>124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55</v>
      </c>
      <c r="AS25">
        <f t="shared" si="8"/>
        <v>0</v>
      </c>
      <c r="AT25">
        <f t="shared" si="9"/>
        <v>0</v>
      </c>
      <c r="AU25">
        <f t="shared" si="10"/>
        <v>32</v>
      </c>
      <c r="AV25">
        <f t="shared" si="11"/>
        <v>0</v>
      </c>
      <c r="AW25">
        <f t="shared" si="12"/>
        <v>25</v>
      </c>
      <c r="AX25">
        <f t="shared" si="13"/>
        <v>0</v>
      </c>
      <c r="AY25">
        <f t="shared" si="14"/>
        <v>12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55</v>
      </c>
      <c r="BE25" s="22">
        <f t="shared" ref="BE25:BR25" si="42">BD25+LARGE($AO25:$BC25,BE$4)</f>
        <v>87</v>
      </c>
      <c r="BF25" s="22">
        <f t="shared" si="42"/>
        <v>112</v>
      </c>
      <c r="BG25" s="22">
        <f t="shared" si="42"/>
        <v>124</v>
      </c>
      <c r="BH25" s="22">
        <f t="shared" si="42"/>
        <v>124</v>
      </c>
      <c r="BI25" s="22">
        <f t="shared" si="42"/>
        <v>124</v>
      </c>
      <c r="BJ25" s="22">
        <f t="shared" si="42"/>
        <v>124</v>
      </c>
      <c r="BK25" s="22">
        <f t="shared" si="42"/>
        <v>124</v>
      </c>
      <c r="BL25" s="22">
        <f t="shared" si="42"/>
        <v>124</v>
      </c>
      <c r="BM25" s="22">
        <f t="shared" si="42"/>
        <v>124</v>
      </c>
      <c r="BN25" s="22">
        <f t="shared" si="42"/>
        <v>124</v>
      </c>
      <c r="BO25" s="22">
        <f t="shared" si="42"/>
        <v>124</v>
      </c>
      <c r="BP25" s="22">
        <f t="shared" si="42"/>
        <v>124</v>
      </c>
      <c r="BQ25" s="22">
        <f t="shared" si="42"/>
        <v>124</v>
      </c>
      <c r="BR25" s="22">
        <f t="shared" si="42"/>
        <v>124</v>
      </c>
    </row>
    <row r="26" spans="1:70" ht="16.5">
      <c r="A26" s="80" t="s">
        <v>1106</v>
      </c>
      <c r="B26" s="32" t="s">
        <v>305</v>
      </c>
      <c r="C26" s="32" t="s">
        <v>303</v>
      </c>
      <c r="D26" s="32" t="s">
        <v>105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8</v>
      </c>
      <c r="J26" s="2">
        <v>12</v>
      </c>
      <c r="K26" s="4">
        <v>9</v>
      </c>
      <c r="L26" s="2">
        <v>10</v>
      </c>
      <c r="M26" s="89"/>
      <c r="N26" s="88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10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44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10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40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17</v>
      </c>
      <c r="AB26" s="91">
        <v>10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116</v>
      </c>
      <c r="AJ26" s="3">
        <f t="shared" si="1"/>
        <v>23</v>
      </c>
      <c r="AK26" s="5">
        <f t="shared" si="2"/>
        <v>5</v>
      </c>
      <c r="AL26" s="41">
        <f t="shared" si="35"/>
        <v>116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12</v>
      </c>
      <c r="AR26">
        <f t="shared" si="7"/>
        <v>10</v>
      </c>
      <c r="AS26">
        <f t="shared" si="8"/>
        <v>0</v>
      </c>
      <c r="AT26">
        <f t="shared" si="9"/>
        <v>0</v>
      </c>
      <c r="AU26">
        <f t="shared" si="10"/>
        <v>44</v>
      </c>
      <c r="AV26">
        <f t="shared" si="11"/>
        <v>0</v>
      </c>
      <c r="AW26">
        <f t="shared" si="12"/>
        <v>40</v>
      </c>
      <c r="AX26">
        <f t="shared" si="13"/>
        <v>0</v>
      </c>
      <c r="AY26">
        <f t="shared" si="14"/>
        <v>0</v>
      </c>
      <c r="AZ26">
        <f t="shared" si="15"/>
        <v>10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44</v>
      </c>
      <c r="BE26" s="22">
        <f t="shared" ref="BE26:BR26" si="43">BD26+LARGE($AO26:$BC26,BE$4)</f>
        <v>84</v>
      </c>
      <c r="BF26" s="22">
        <f t="shared" si="43"/>
        <v>96</v>
      </c>
      <c r="BG26" s="22">
        <f t="shared" si="43"/>
        <v>106</v>
      </c>
      <c r="BH26" s="22">
        <f t="shared" si="43"/>
        <v>116</v>
      </c>
      <c r="BI26" s="22">
        <f t="shared" si="43"/>
        <v>116</v>
      </c>
      <c r="BJ26" s="22">
        <f t="shared" si="43"/>
        <v>116</v>
      </c>
      <c r="BK26" s="22">
        <f t="shared" si="43"/>
        <v>116</v>
      </c>
      <c r="BL26" s="22">
        <f t="shared" si="43"/>
        <v>116</v>
      </c>
      <c r="BM26" s="22">
        <f t="shared" si="43"/>
        <v>116</v>
      </c>
      <c r="BN26" s="22">
        <f t="shared" si="43"/>
        <v>116</v>
      </c>
      <c r="BO26" s="22">
        <f t="shared" si="43"/>
        <v>116</v>
      </c>
      <c r="BP26" s="22">
        <f t="shared" si="43"/>
        <v>116</v>
      </c>
      <c r="BQ26" s="22">
        <f t="shared" si="43"/>
        <v>116</v>
      </c>
      <c r="BR26" s="22">
        <f t="shared" si="43"/>
        <v>116</v>
      </c>
    </row>
    <row r="27" spans="1:70" ht="16.5">
      <c r="A27" s="81" t="s">
        <v>1022</v>
      </c>
      <c r="B27" s="72" t="s">
        <v>1023</v>
      </c>
      <c r="C27" s="72" t="s">
        <v>875</v>
      </c>
      <c r="D27" s="72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4</v>
      </c>
      <c r="H27" s="121">
        <v>10</v>
      </c>
      <c r="I27" s="36">
        <v>9</v>
      </c>
      <c r="J27" s="2">
        <v>10</v>
      </c>
      <c r="K27" s="4">
        <v>6</v>
      </c>
      <c r="L27" s="2">
        <v>16</v>
      </c>
      <c r="M27" s="89"/>
      <c r="N27" s="88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>
        <v>10</v>
      </c>
      <c r="P27" s="2">
        <v>10</v>
      </c>
      <c r="Q27" s="46">
        <v>27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21</v>
      </c>
      <c r="S27" s="46">
        <v>17</v>
      </c>
      <c r="T27" s="61">
        <v>14</v>
      </c>
      <c r="U27" s="46">
        <v>25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23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11</v>
      </c>
      <c r="Z27" s="91">
        <v>10</v>
      </c>
      <c r="AA27" s="46">
        <v>16</v>
      </c>
      <c r="AB27" s="91">
        <v>10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>
        <v>12</v>
      </c>
      <c r="AH27" s="121">
        <v>10</v>
      </c>
      <c r="AI27" s="40">
        <f t="shared" si="0"/>
        <v>134</v>
      </c>
      <c r="AJ27" s="3">
        <f t="shared" si="1"/>
        <v>20</v>
      </c>
      <c r="AK27" s="107">
        <f t="shared" si="2"/>
        <v>10</v>
      </c>
      <c r="AL27" s="41">
        <f>AI27-H27-AH27</f>
        <v>114</v>
      </c>
      <c r="AM27" s="33">
        <f t="shared" si="3"/>
        <v>23</v>
      </c>
      <c r="AO27" s="22">
        <f t="shared" si="4"/>
        <v>0</v>
      </c>
      <c r="AP27">
        <f t="shared" si="5"/>
        <v>10</v>
      </c>
      <c r="AQ27">
        <f t="shared" si="6"/>
        <v>10</v>
      </c>
      <c r="AR27">
        <f t="shared" si="7"/>
        <v>16</v>
      </c>
      <c r="AS27">
        <f t="shared" si="8"/>
        <v>0</v>
      </c>
      <c r="AT27">
        <f t="shared" si="9"/>
        <v>10</v>
      </c>
      <c r="AU27">
        <f t="shared" si="10"/>
        <v>21</v>
      </c>
      <c r="AV27">
        <f t="shared" si="11"/>
        <v>14</v>
      </c>
      <c r="AW27">
        <f t="shared" si="12"/>
        <v>23</v>
      </c>
      <c r="AX27">
        <f t="shared" si="13"/>
        <v>0</v>
      </c>
      <c r="AY27">
        <f t="shared" si="14"/>
        <v>10</v>
      </c>
      <c r="AZ27">
        <f t="shared" si="15"/>
        <v>10</v>
      </c>
      <c r="BA27">
        <f t="shared" si="16"/>
        <v>0</v>
      </c>
      <c r="BB27">
        <f t="shared" si="17"/>
        <v>0</v>
      </c>
      <c r="BC27">
        <f t="shared" si="18"/>
        <v>10</v>
      </c>
      <c r="BD27">
        <f t="shared" si="19"/>
        <v>23</v>
      </c>
      <c r="BE27" s="22">
        <f t="shared" ref="BE27:BR27" si="44">BD27+LARGE($AO27:$BC27,BE$4)</f>
        <v>44</v>
      </c>
      <c r="BF27" s="22">
        <f t="shared" si="44"/>
        <v>60</v>
      </c>
      <c r="BG27" s="22">
        <f t="shared" si="44"/>
        <v>74</v>
      </c>
      <c r="BH27" s="22">
        <f t="shared" si="44"/>
        <v>84</v>
      </c>
      <c r="BI27" s="22">
        <f t="shared" si="44"/>
        <v>94</v>
      </c>
      <c r="BJ27" s="22">
        <f t="shared" si="44"/>
        <v>104</v>
      </c>
      <c r="BK27" s="22">
        <f t="shared" si="44"/>
        <v>114</v>
      </c>
      <c r="BL27" s="22">
        <f t="shared" si="44"/>
        <v>124</v>
      </c>
      <c r="BM27" s="22">
        <f t="shared" si="44"/>
        <v>134</v>
      </c>
      <c r="BN27" s="22">
        <f t="shared" si="44"/>
        <v>134</v>
      </c>
      <c r="BO27" s="22">
        <f t="shared" si="44"/>
        <v>134</v>
      </c>
      <c r="BP27" s="22">
        <f t="shared" si="44"/>
        <v>134</v>
      </c>
      <c r="BQ27" s="22">
        <f t="shared" si="44"/>
        <v>134</v>
      </c>
      <c r="BR27" s="22">
        <f t="shared" si="44"/>
        <v>134</v>
      </c>
    </row>
    <row r="28" spans="1:70" ht="16.5">
      <c r="A28" s="81" t="s">
        <v>1029</v>
      </c>
      <c r="B28" s="72" t="s">
        <v>382</v>
      </c>
      <c r="C28" s="72" t="s">
        <v>194</v>
      </c>
      <c r="D28" s="72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1</v>
      </c>
      <c r="J28" s="2">
        <v>55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89"/>
      <c r="N28" s="88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14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36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91</v>
      </c>
      <c r="AJ28" s="3">
        <f t="shared" si="1"/>
        <v>24</v>
      </c>
      <c r="AK28" s="5">
        <f t="shared" si="2"/>
        <v>2</v>
      </c>
      <c r="AL28" s="41">
        <f t="shared" ref="AL28:AL59" si="45">AI28</f>
        <v>91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55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36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55</v>
      </c>
      <c r="BE28" s="22">
        <f t="shared" ref="BE28:BR28" si="46">BD28+LARGE($AO28:$BC28,BE$4)</f>
        <v>91</v>
      </c>
      <c r="BF28" s="22">
        <f t="shared" si="46"/>
        <v>91</v>
      </c>
      <c r="BG28" s="22">
        <f t="shared" si="46"/>
        <v>91</v>
      </c>
      <c r="BH28" s="22">
        <f t="shared" si="46"/>
        <v>91</v>
      </c>
      <c r="BI28" s="22">
        <f t="shared" si="46"/>
        <v>91</v>
      </c>
      <c r="BJ28" s="22">
        <f t="shared" si="46"/>
        <v>91</v>
      </c>
      <c r="BK28" s="22">
        <f t="shared" si="46"/>
        <v>91</v>
      </c>
      <c r="BL28" s="22">
        <f t="shared" si="46"/>
        <v>91</v>
      </c>
      <c r="BM28" s="22">
        <f t="shared" si="46"/>
        <v>91</v>
      </c>
      <c r="BN28" s="22">
        <f t="shared" si="46"/>
        <v>91</v>
      </c>
      <c r="BO28" s="22">
        <f t="shared" si="46"/>
        <v>91</v>
      </c>
      <c r="BP28" s="22">
        <f t="shared" si="46"/>
        <v>91</v>
      </c>
      <c r="BQ28" s="22">
        <f t="shared" si="46"/>
        <v>91</v>
      </c>
      <c r="BR28" s="22">
        <f t="shared" si="46"/>
        <v>91</v>
      </c>
    </row>
    <row r="29" spans="1:70" ht="16.5">
      <c r="A29" s="81" t="s">
        <v>968</v>
      </c>
      <c r="B29" s="72" t="s">
        <v>240</v>
      </c>
      <c r="C29" s="72" t="s">
        <v>969</v>
      </c>
      <c r="D29" s="7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8</v>
      </c>
      <c r="L29" s="2">
        <v>12</v>
      </c>
      <c r="M29" s="89"/>
      <c r="N29" s="88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9</v>
      </c>
      <c r="P29" s="2">
        <v>12</v>
      </c>
      <c r="Q29" s="46">
        <v>20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27</v>
      </c>
      <c r="S29" s="46"/>
      <c r="T29" s="65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26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22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>
        <v>8</v>
      </c>
      <c r="AH29" s="2">
        <v>16</v>
      </c>
      <c r="AI29" s="40">
        <f t="shared" si="0"/>
        <v>89</v>
      </c>
      <c r="AJ29" s="3">
        <f t="shared" si="1"/>
        <v>25</v>
      </c>
      <c r="AK29" s="5">
        <f t="shared" si="2"/>
        <v>5</v>
      </c>
      <c r="AL29" s="41">
        <f t="shared" si="45"/>
        <v>89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12</v>
      </c>
      <c r="AS29">
        <f t="shared" si="8"/>
        <v>0</v>
      </c>
      <c r="AT29">
        <f t="shared" si="9"/>
        <v>12</v>
      </c>
      <c r="AU29">
        <f t="shared" si="10"/>
        <v>27</v>
      </c>
      <c r="AV29">
        <f t="shared" si="11"/>
        <v>0</v>
      </c>
      <c r="AW29">
        <f t="shared" si="12"/>
        <v>22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16</v>
      </c>
      <c r="BD29">
        <f t="shared" si="19"/>
        <v>27</v>
      </c>
      <c r="BE29" s="22">
        <f t="shared" ref="BE29:BR29" si="47">BD29+LARGE($AO29:$BC29,BE$4)</f>
        <v>49</v>
      </c>
      <c r="BF29" s="22">
        <f t="shared" si="47"/>
        <v>65</v>
      </c>
      <c r="BG29" s="22">
        <f t="shared" si="47"/>
        <v>77</v>
      </c>
      <c r="BH29" s="22">
        <f t="shared" si="47"/>
        <v>89</v>
      </c>
      <c r="BI29" s="22">
        <f t="shared" si="47"/>
        <v>89</v>
      </c>
      <c r="BJ29" s="22">
        <f t="shared" si="47"/>
        <v>89</v>
      </c>
      <c r="BK29" s="22">
        <f t="shared" si="47"/>
        <v>89</v>
      </c>
      <c r="BL29" s="22">
        <f t="shared" si="47"/>
        <v>89</v>
      </c>
      <c r="BM29" s="22">
        <f t="shared" si="47"/>
        <v>89</v>
      </c>
      <c r="BN29" s="22">
        <f t="shared" si="47"/>
        <v>89</v>
      </c>
      <c r="BO29" s="22">
        <f t="shared" si="47"/>
        <v>89</v>
      </c>
      <c r="BP29" s="22">
        <f t="shared" si="47"/>
        <v>89</v>
      </c>
      <c r="BQ29" s="22">
        <f t="shared" si="47"/>
        <v>89</v>
      </c>
      <c r="BR29" s="22">
        <f t="shared" si="47"/>
        <v>89</v>
      </c>
    </row>
    <row r="30" spans="1:70" ht="16.5">
      <c r="A30" s="81" t="s">
        <v>1024</v>
      </c>
      <c r="B30" s="72" t="s">
        <v>1025</v>
      </c>
      <c r="C30" s="72" t="s">
        <v>1026</v>
      </c>
      <c r="D30" s="72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3</v>
      </c>
      <c r="J30" s="2">
        <v>35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89"/>
      <c r="N30" s="88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8</v>
      </c>
      <c r="P30" s="2">
        <v>14</v>
      </c>
      <c r="Q30" s="46">
        <v>31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18</v>
      </c>
      <c r="S30" s="46">
        <v>20</v>
      </c>
      <c r="T30" s="91">
        <v>11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11</v>
      </c>
      <c r="AB30" s="91">
        <v>10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88</v>
      </c>
      <c r="AJ30" s="3">
        <f t="shared" si="1"/>
        <v>26</v>
      </c>
      <c r="AK30" s="5">
        <f t="shared" si="2"/>
        <v>5</v>
      </c>
      <c r="AL30" s="41">
        <f t="shared" si="45"/>
        <v>88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35</v>
      </c>
      <c r="AR30">
        <f t="shared" si="7"/>
        <v>0</v>
      </c>
      <c r="AS30">
        <f t="shared" si="8"/>
        <v>0</v>
      </c>
      <c r="AT30">
        <f t="shared" si="9"/>
        <v>14</v>
      </c>
      <c r="AU30">
        <f t="shared" si="10"/>
        <v>18</v>
      </c>
      <c r="AV30">
        <f t="shared" si="11"/>
        <v>11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10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35</v>
      </c>
      <c r="BE30" s="22">
        <f t="shared" ref="BE30:BR30" si="48">BD30+LARGE($AO30:$BC30,BE$4)</f>
        <v>53</v>
      </c>
      <c r="BF30" s="22">
        <f t="shared" si="48"/>
        <v>67</v>
      </c>
      <c r="BG30" s="22">
        <f t="shared" si="48"/>
        <v>78</v>
      </c>
      <c r="BH30" s="22">
        <f t="shared" si="48"/>
        <v>88</v>
      </c>
      <c r="BI30" s="22">
        <f t="shared" si="48"/>
        <v>88</v>
      </c>
      <c r="BJ30" s="22">
        <f t="shared" si="48"/>
        <v>88</v>
      </c>
      <c r="BK30" s="22">
        <f t="shared" si="48"/>
        <v>88</v>
      </c>
      <c r="BL30" s="22">
        <f t="shared" si="48"/>
        <v>88</v>
      </c>
      <c r="BM30" s="22">
        <f t="shared" si="48"/>
        <v>88</v>
      </c>
      <c r="BN30" s="22">
        <f t="shared" si="48"/>
        <v>88</v>
      </c>
      <c r="BO30" s="22">
        <f t="shared" si="48"/>
        <v>88</v>
      </c>
      <c r="BP30" s="22">
        <f t="shared" si="48"/>
        <v>88</v>
      </c>
      <c r="BQ30" s="22">
        <f t="shared" si="48"/>
        <v>88</v>
      </c>
      <c r="BR30" s="22">
        <f t="shared" si="48"/>
        <v>88</v>
      </c>
    </row>
    <row r="31" spans="1:70" ht="16.5">
      <c r="A31" s="81" t="s">
        <v>1018</v>
      </c>
      <c r="B31" s="72" t="s">
        <v>837</v>
      </c>
      <c r="C31" s="72" t="s">
        <v>1019</v>
      </c>
      <c r="D31" s="72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89"/>
      <c r="N31" s="88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>
        <v>14</v>
      </c>
      <c r="T31" s="91">
        <v>19</v>
      </c>
      <c r="U31" s="46">
        <v>20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27</v>
      </c>
      <c r="W31" s="46">
        <v>15</v>
      </c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29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8</v>
      </c>
      <c r="AB31" s="91">
        <v>12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87</v>
      </c>
      <c r="AJ31" s="3">
        <f t="shared" si="1"/>
        <v>27</v>
      </c>
      <c r="AK31" s="5">
        <f t="shared" si="2"/>
        <v>4</v>
      </c>
      <c r="AL31" s="41">
        <f t="shared" si="45"/>
        <v>87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19</v>
      </c>
      <c r="AW31">
        <f t="shared" si="12"/>
        <v>27</v>
      </c>
      <c r="AX31">
        <f t="shared" si="13"/>
        <v>29</v>
      </c>
      <c r="AY31">
        <f t="shared" si="14"/>
        <v>0</v>
      </c>
      <c r="AZ31">
        <f t="shared" si="15"/>
        <v>12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29</v>
      </c>
      <c r="BE31" s="22">
        <f t="shared" ref="BE31:BR31" si="49">BD31+LARGE($AO31:$BC31,BE$4)</f>
        <v>56</v>
      </c>
      <c r="BF31" s="22">
        <f t="shared" si="49"/>
        <v>75</v>
      </c>
      <c r="BG31" s="22">
        <f t="shared" si="49"/>
        <v>87</v>
      </c>
      <c r="BH31" s="22">
        <f t="shared" si="49"/>
        <v>87</v>
      </c>
      <c r="BI31" s="22">
        <f t="shared" si="49"/>
        <v>87</v>
      </c>
      <c r="BJ31" s="22">
        <f t="shared" si="49"/>
        <v>87</v>
      </c>
      <c r="BK31" s="22">
        <f t="shared" si="49"/>
        <v>87</v>
      </c>
      <c r="BL31" s="22">
        <f t="shared" si="49"/>
        <v>87</v>
      </c>
      <c r="BM31" s="22">
        <f t="shared" si="49"/>
        <v>87</v>
      </c>
      <c r="BN31" s="22">
        <f t="shared" si="49"/>
        <v>87</v>
      </c>
      <c r="BO31" s="22">
        <f t="shared" si="49"/>
        <v>87</v>
      </c>
      <c r="BP31" s="22">
        <f t="shared" si="49"/>
        <v>87</v>
      </c>
      <c r="BQ31" s="22">
        <f t="shared" si="49"/>
        <v>87</v>
      </c>
      <c r="BR31" s="22">
        <f t="shared" si="49"/>
        <v>87</v>
      </c>
    </row>
    <row r="32" spans="1:70" ht="16.5">
      <c r="A32" s="80" t="s">
        <v>1105</v>
      </c>
      <c r="B32" s="32" t="s">
        <v>1103</v>
      </c>
      <c r="C32" s="32" t="s">
        <v>1104</v>
      </c>
      <c r="D32" s="32" t="s">
        <v>105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/>
      <c r="I32" s="36">
        <v>8</v>
      </c>
      <c r="J32" s="2">
        <v>12</v>
      </c>
      <c r="K32" s="4">
        <v>9</v>
      </c>
      <c r="L32" s="2">
        <v>10</v>
      </c>
      <c r="M32" s="89"/>
      <c r="N32" s="88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94">
        <v>2</v>
      </c>
      <c r="P32" s="2">
        <v>35</v>
      </c>
      <c r="Q32" s="46">
        <v>39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12</v>
      </c>
      <c r="S32" s="46">
        <v>25</v>
      </c>
      <c r="T32" s="91">
        <v>10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119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79</v>
      </c>
      <c r="AJ32" s="3">
        <f t="shared" si="1"/>
        <v>28</v>
      </c>
      <c r="AK32" s="5">
        <f t="shared" si="2"/>
        <v>5</v>
      </c>
      <c r="AL32" s="41">
        <f t="shared" si="45"/>
        <v>79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12</v>
      </c>
      <c r="AR32">
        <f t="shared" si="7"/>
        <v>10</v>
      </c>
      <c r="AS32">
        <f t="shared" si="8"/>
        <v>0</v>
      </c>
      <c r="AT32">
        <f t="shared" si="9"/>
        <v>35</v>
      </c>
      <c r="AU32">
        <f t="shared" si="10"/>
        <v>12</v>
      </c>
      <c r="AV32">
        <f t="shared" si="11"/>
        <v>10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35</v>
      </c>
      <c r="BE32" s="22">
        <f t="shared" ref="BE32:BR32" si="50">BD32+LARGE($AO32:$BC32,BE$4)</f>
        <v>47</v>
      </c>
      <c r="BF32" s="22">
        <f t="shared" si="50"/>
        <v>59</v>
      </c>
      <c r="BG32" s="22">
        <f t="shared" si="50"/>
        <v>69</v>
      </c>
      <c r="BH32" s="22">
        <f t="shared" si="50"/>
        <v>79</v>
      </c>
      <c r="BI32" s="22">
        <f t="shared" si="50"/>
        <v>79</v>
      </c>
      <c r="BJ32" s="22">
        <f t="shared" si="50"/>
        <v>79</v>
      </c>
      <c r="BK32" s="22">
        <f t="shared" si="50"/>
        <v>79</v>
      </c>
      <c r="BL32" s="22">
        <f t="shared" si="50"/>
        <v>79</v>
      </c>
      <c r="BM32" s="22">
        <f t="shared" si="50"/>
        <v>79</v>
      </c>
      <c r="BN32" s="22">
        <f t="shared" si="50"/>
        <v>79</v>
      </c>
      <c r="BO32" s="22">
        <f t="shared" si="50"/>
        <v>79</v>
      </c>
      <c r="BP32" s="22">
        <f t="shared" si="50"/>
        <v>79</v>
      </c>
      <c r="BQ32" s="22">
        <f t="shared" si="50"/>
        <v>79</v>
      </c>
      <c r="BR32" s="22">
        <f t="shared" si="50"/>
        <v>79</v>
      </c>
    </row>
    <row r="33" spans="1:70" ht="16.5">
      <c r="A33" s="81" t="s">
        <v>984</v>
      </c>
      <c r="B33" s="72" t="s">
        <v>597</v>
      </c>
      <c r="C33" s="72" t="s">
        <v>985</v>
      </c>
      <c r="D33" s="72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>
        <v>7</v>
      </c>
      <c r="J33" s="2">
        <v>14</v>
      </c>
      <c r="K33" s="83">
        <v>3</v>
      </c>
      <c r="L33" s="2">
        <v>20</v>
      </c>
      <c r="M33" s="89"/>
      <c r="N33" s="88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34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15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32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19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18</v>
      </c>
      <c r="AB33" s="91">
        <v>10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78</v>
      </c>
      <c r="AJ33" s="3">
        <f t="shared" si="1"/>
        <v>29</v>
      </c>
      <c r="AK33" s="5">
        <f t="shared" si="2"/>
        <v>5</v>
      </c>
      <c r="AL33" s="41">
        <f t="shared" si="45"/>
        <v>78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14</v>
      </c>
      <c r="AR33">
        <f t="shared" si="7"/>
        <v>20</v>
      </c>
      <c r="AS33">
        <f t="shared" si="8"/>
        <v>0</v>
      </c>
      <c r="AT33">
        <f t="shared" si="9"/>
        <v>0</v>
      </c>
      <c r="AU33">
        <f t="shared" si="10"/>
        <v>15</v>
      </c>
      <c r="AV33">
        <f t="shared" si="11"/>
        <v>0</v>
      </c>
      <c r="AW33">
        <f t="shared" si="12"/>
        <v>19</v>
      </c>
      <c r="AX33">
        <f t="shared" si="13"/>
        <v>0</v>
      </c>
      <c r="AY33">
        <f t="shared" si="14"/>
        <v>0</v>
      </c>
      <c r="AZ33">
        <f t="shared" si="15"/>
        <v>10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20</v>
      </c>
      <c r="BE33" s="22">
        <f t="shared" ref="BE33:BR33" si="51">BD33+LARGE($AO33:$BC33,BE$4)</f>
        <v>39</v>
      </c>
      <c r="BF33" s="22">
        <f t="shared" si="51"/>
        <v>54</v>
      </c>
      <c r="BG33" s="22">
        <f t="shared" si="51"/>
        <v>68</v>
      </c>
      <c r="BH33" s="22">
        <f t="shared" si="51"/>
        <v>78</v>
      </c>
      <c r="BI33" s="22">
        <f t="shared" si="51"/>
        <v>78</v>
      </c>
      <c r="BJ33" s="22">
        <f t="shared" si="51"/>
        <v>78</v>
      </c>
      <c r="BK33" s="22">
        <f t="shared" si="51"/>
        <v>78</v>
      </c>
      <c r="BL33" s="22">
        <f t="shared" si="51"/>
        <v>78</v>
      </c>
      <c r="BM33" s="22">
        <f t="shared" si="51"/>
        <v>78</v>
      </c>
      <c r="BN33" s="22">
        <f t="shared" si="51"/>
        <v>78</v>
      </c>
      <c r="BO33" s="22">
        <f t="shared" si="51"/>
        <v>78</v>
      </c>
      <c r="BP33" s="22">
        <f t="shared" si="51"/>
        <v>78</v>
      </c>
      <c r="BQ33" s="22">
        <f t="shared" si="51"/>
        <v>78</v>
      </c>
      <c r="BR33" s="22">
        <f t="shared" si="51"/>
        <v>78</v>
      </c>
    </row>
    <row r="34" spans="1:70" ht="16.5">
      <c r="A34" s="81" t="s">
        <v>973</v>
      </c>
      <c r="B34" s="72" t="s">
        <v>974</v>
      </c>
      <c r="C34" s="72" t="s">
        <v>262</v>
      </c>
      <c r="D34" s="72" t="s">
        <v>219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5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14</v>
      </c>
      <c r="L34" s="2">
        <v>10</v>
      </c>
      <c r="M34" s="89"/>
      <c r="N34" s="88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13</v>
      </c>
      <c r="Z34" s="91">
        <v>10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>
        <v>9</v>
      </c>
      <c r="AD34" s="91">
        <v>10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94">
        <v>2</v>
      </c>
      <c r="AH34" s="2">
        <v>35</v>
      </c>
      <c r="AI34" s="40">
        <f t="shared" si="0"/>
        <v>75</v>
      </c>
      <c r="AJ34" s="3">
        <f t="shared" si="1"/>
        <v>30</v>
      </c>
      <c r="AK34" s="5">
        <f t="shared" si="2"/>
        <v>5</v>
      </c>
      <c r="AL34" s="41">
        <f t="shared" si="45"/>
        <v>75</v>
      </c>
      <c r="AM34" s="33">
        <f t="shared" si="3"/>
        <v>30</v>
      </c>
      <c r="AO34" s="22">
        <f t="shared" si="4"/>
        <v>0</v>
      </c>
      <c r="AP34">
        <f t="shared" si="5"/>
        <v>10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10</v>
      </c>
      <c r="AZ34">
        <f t="shared" si="15"/>
        <v>0</v>
      </c>
      <c r="BA34">
        <f t="shared" si="16"/>
        <v>10</v>
      </c>
      <c r="BB34">
        <f t="shared" si="17"/>
        <v>0</v>
      </c>
      <c r="BC34">
        <f t="shared" si="18"/>
        <v>35</v>
      </c>
      <c r="BD34">
        <f t="shared" si="19"/>
        <v>35</v>
      </c>
      <c r="BE34" s="22">
        <f t="shared" ref="BE34:BR34" si="52">BD34+LARGE($AO34:$BC34,BE$4)</f>
        <v>45</v>
      </c>
      <c r="BF34" s="22">
        <f t="shared" si="52"/>
        <v>55</v>
      </c>
      <c r="BG34" s="22">
        <f t="shared" si="52"/>
        <v>65</v>
      </c>
      <c r="BH34" s="22">
        <f t="shared" si="52"/>
        <v>75</v>
      </c>
      <c r="BI34" s="22">
        <f t="shared" si="52"/>
        <v>75</v>
      </c>
      <c r="BJ34" s="22">
        <f t="shared" si="52"/>
        <v>75</v>
      </c>
      <c r="BK34" s="22">
        <f t="shared" si="52"/>
        <v>75</v>
      </c>
      <c r="BL34" s="22">
        <f t="shared" si="52"/>
        <v>75</v>
      </c>
      <c r="BM34" s="22">
        <f t="shared" si="52"/>
        <v>75</v>
      </c>
      <c r="BN34" s="22">
        <f t="shared" si="52"/>
        <v>75</v>
      </c>
      <c r="BO34" s="22">
        <f t="shared" si="52"/>
        <v>75</v>
      </c>
      <c r="BP34" s="22">
        <f t="shared" si="52"/>
        <v>75</v>
      </c>
      <c r="BQ34" s="22">
        <f t="shared" si="52"/>
        <v>75</v>
      </c>
      <c r="BR34" s="22">
        <f t="shared" si="52"/>
        <v>75</v>
      </c>
    </row>
    <row r="35" spans="1:70" ht="16.5">
      <c r="A35" s="80" t="s">
        <v>1109</v>
      </c>
      <c r="B35" s="32" t="s">
        <v>1110</v>
      </c>
      <c r="C35" s="32" t="s">
        <v>1111</v>
      </c>
      <c r="D35" s="32" t="s">
        <v>42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10</v>
      </c>
      <c r="J35" s="2">
        <v>10</v>
      </c>
      <c r="K35" s="4">
        <v>5</v>
      </c>
      <c r="L35" s="2">
        <v>20</v>
      </c>
      <c r="M35" s="89"/>
      <c r="N35" s="88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>
        <v>14</v>
      </c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30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>
        <v>13</v>
      </c>
      <c r="AH35" s="2">
        <v>10</v>
      </c>
      <c r="AI35" s="40">
        <f t="shared" si="0"/>
        <v>70</v>
      </c>
      <c r="AJ35" s="3">
        <f t="shared" si="1"/>
        <v>31</v>
      </c>
      <c r="AK35" s="5">
        <f t="shared" si="2"/>
        <v>4</v>
      </c>
      <c r="AL35" s="41">
        <f t="shared" si="45"/>
        <v>70</v>
      </c>
      <c r="AM35" s="33">
        <f t="shared" si="3"/>
        <v>31</v>
      </c>
      <c r="AO35" s="22">
        <f t="shared" si="4"/>
        <v>0</v>
      </c>
      <c r="AP35">
        <f t="shared" si="5"/>
        <v>0</v>
      </c>
      <c r="AQ35">
        <f t="shared" si="6"/>
        <v>10</v>
      </c>
      <c r="AR35">
        <f t="shared" si="7"/>
        <v>20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30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10</v>
      </c>
      <c r="BD35">
        <f t="shared" si="19"/>
        <v>30</v>
      </c>
      <c r="BE35" s="22">
        <f t="shared" ref="BE35:BR35" si="53">BD35+LARGE($AO35:$BC35,BE$4)</f>
        <v>50</v>
      </c>
      <c r="BF35" s="22">
        <f t="shared" si="53"/>
        <v>60</v>
      </c>
      <c r="BG35" s="22">
        <f t="shared" si="53"/>
        <v>70</v>
      </c>
      <c r="BH35" s="22">
        <f t="shared" si="53"/>
        <v>70</v>
      </c>
      <c r="BI35" s="22">
        <f t="shared" si="53"/>
        <v>70</v>
      </c>
      <c r="BJ35" s="22">
        <f t="shared" si="53"/>
        <v>70</v>
      </c>
      <c r="BK35" s="22">
        <f t="shared" si="53"/>
        <v>70</v>
      </c>
      <c r="BL35" s="22">
        <f t="shared" si="53"/>
        <v>70</v>
      </c>
      <c r="BM35" s="22">
        <f t="shared" si="53"/>
        <v>70</v>
      </c>
      <c r="BN35" s="22">
        <f t="shared" si="53"/>
        <v>70</v>
      </c>
      <c r="BO35" s="22">
        <f t="shared" si="53"/>
        <v>70</v>
      </c>
      <c r="BP35" s="22">
        <f t="shared" si="53"/>
        <v>70</v>
      </c>
      <c r="BQ35" s="22">
        <f t="shared" si="53"/>
        <v>70</v>
      </c>
      <c r="BR35" s="22">
        <f t="shared" si="53"/>
        <v>70</v>
      </c>
    </row>
    <row r="36" spans="1:70" ht="16.5">
      <c r="A36" s="81" t="s">
        <v>972</v>
      </c>
      <c r="B36" s="72" t="s">
        <v>288</v>
      </c>
      <c r="C36" s="72" t="s">
        <v>819</v>
      </c>
      <c r="D36" s="72" t="s">
        <v>219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2</v>
      </c>
      <c r="H36" s="2">
        <v>35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83">
        <v>6</v>
      </c>
      <c r="L36" s="2">
        <v>10</v>
      </c>
      <c r="M36" s="89"/>
      <c r="N36" s="88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14</v>
      </c>
      <c r="Z36" s="91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>
        <v>10</v>
      </c>
      <c r="AD36" s="91">
        <v>10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65</v>
      </c>
      <c r="AJ36" s="3">
        <f t="shared" si="1"/>
        <v>32</v>
      </c>
      <c r="AK36" s="5">
        <f t="shared" si="2"/>
        <v>4</v>
      </c>
      <c r="AL36" s="41">
        <f t="shared" si="45"/>
        <v>65</v>
      </c>
      <c r="AM36" s="33">
        <f t="shared" si="3"/>
        <v>32</v>
      </c>
      <c r="AO36" s="22">
        <f t="shared" si="4"/>
        <v>0</v>
      </c>
      <c r="AP36">
        <f t="shared" si="5"/>
        <v>35</v>
      </c>
      <c r="AQ36">
        <f t="shared" si="6"/>
        <v>0</v>
      </c>
      <c r="AR36">
        <f t="shared" si="7"/>
        <v>10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10</v>
      </c>
      <c r="AZ36">
        <f t="shared" si="15"/>
        <v>0</v>
      </c>
      <c r="BA36">
        <f t="shared" si="16"/>
        <v>10</v>
      </c>
      <c r="BB36">
        <f t="shared" si="17"/>
        <v>0</v>
      </c>
      <c r="BC36">
        <f t="shared" si="18"/>
        <v>0</v>
      </c>
      <c r="BD36">
        <f t="shared" si="19"/>
        <v>35</v>
      </c>
      <c r="BE36" s="22">
        <f t="shared" ref="BE36:BR36" si="54">BD36+LARGE($AO36:$BC36,BE$4)</f>
        <v>45</v>
      </c>
      <c r="BF36" s="22">
        <f t="shared" si="54"/>
        <v>55</v>
      </c>
      <c r="BG36" s="22">
        <f t="shared" si="54"/>
        <v>65</v>
      </c>
      <c r="BH36" s="22">
        <f t="shared" si="54"/>
        <v>65</v>
      </c>
      <c r="BI36" s="22">
        <f t="shared" si="54"/>
        <v>65</v>
      </c>
      <c r="BJ36" s="22">
        <f t="shared" si="54"/>
        <v>65</v>
      </c>
      <c r="BK36" s="22">
        <f t="shared" si="54"/>
        <v>65</v>
      </c>
      <c r="BL36" s="22">
        <f t="shared" si="54"/>
        <v>65</v>
      </c>
      <c r="BM36" s="22">
        <f t="shared" si="54"/>
        <v>65</v>
      </c>
      <c r="BN36" s="22">
        <f t="shared" si="54"/>
        <v>65</v>
      </c>
      <c r="BO36" s="22">
        <f t="shared" si="54"/>
        <v>65</v>
      </c>
      <c r="BP36" s="22">
        <f t="shared" si="54"/>
        <v>65</v>
      </c>
      <c r="BQ36" s="22">
        <f t="shared" si="54"/>
        <v>65</v>
      </c>
      <c r="BR36" s="22">
        <f t="shared" si="54"/>
        <v>65</v>
      </c>
    </row>
    <row r="37" spans="1:70" ht="16.5">
      <c r="A37" s="81" t="s">
        <v>965</v>
      </c>
      <c r="B37" s="72" t="s">
        <v>966</v>
      </c>
      <c r="C37" s="72" t="s">
        <v>967</v>
      </c>
      <c r="D37" s="72" t="s">
        <v>219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5</v>
      </c>
      <c r="H37" s="2">
        <v>10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89"/>
      <c r="N37" s="88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>
        <v>7</v>
      </c>
      <c r="Z37" s="91">
        <v>14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>
        <v>2</v>
      </c>
      <c r="AH37" s="2">
        <v>35</v>
      </c>
      <c r="AI37" s="40">
        <f t="shared" ref="AI37:AI68" si="55">F37+H37+J37+L37+N37+P37+R37+T37+V37+X37+Z37+AB37+AD37+AF37+AH37</f>
        <v>59</v>
      </c>
      <c r="AJ37" s="3">
        <f t="shared" ref="AJ37:AJ68" si="56">IF(AI37&lt;&gt;0,RANK(AI37,$AI$5:$AI$72),"")</f>
        <v>33</v>
      </c>
      <c r="AK37" s="5">
        <f t="shared" ref="AK37:AK68" si="57">COUNTA(E37,G37,I37,K37,M37,O37,Q37,S37,U37,W37,Y37,AA37,AC37,AE37,AG37)</f>
        <v>3</v>
      </c>
      <c r="AL37" s="41">
        <f t="shared" si="45"/>
        <v>59</v>
      </c>
      <c r="AM37" s="33">
        <f t="shared" ref="AM37:AM68" si="58">IF(AL37&lt;&gt;0,RANK(AL37,$AL$5:$AL$72),"")</f>
        <v>33</v>
      </c>
      <c r="AO37" s="22">
        <f t="shared" ref="AO37:AO72" si="59">F37</f>
        <v>0</v>
      </c>
      <c r="AP37">
        <f t="shared" ref="AP37:AP72" si="60">H37</f>
        <v>10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14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35</v>
      </c>
      <c r="BD37">
        <f t="shared" ref="BD37:BD72" si="74">LARGE($AO37:$BC37,BD$4)</f>
        <v>35</v>
      </c>
      <c r="BE37" s="22">
        <f t="shared" ref="BE37:BR37" si="75">BD37+LARGE($AO37:$BC37,BE$4)</f>
        <v>49</v>
      </c>
      <c r="BF37" s="22">
        <f t="shared" si="75"/>
        <v>59</v>
      </c>
      <c r="BG37" s="22">
        <f t="shared" si="75"/>
        <v>59</v>
      </c>
      <c r="BH37" s="22">
        <f t="shared" si="75"/>
        <v>59</v>
      </c>
      <c r="BI37" s="22">
        <f t="shared" si="75"/>
        <v>59</v>
      </c>
      <c r="BJ37" s="22">
        <f t="shared" si="75"/>
        <v>59</v>
      </c>
      <c r="BK37" s="22">
        <f t="shared" si="75"/>
        <v>59</v>
      </c>
      <c r="BL37" s="22">
        <f t="shared" si="75"/>
        <v>59</v>
      </c>
      <c r="BM37" s="22">
        <f t="shared" si="75"/>
        <v>59</v>
      </c>
      <c r="BN37" s="22">
        <f t="shared" si="75"/>
        <v>59</v>
      </c>
      <c r="BO37" s="22">
        <f t="shared" si="75"/>
        <v>59</v>
      </c>
      <c r="BP37" s="22">
        <f t="shared" si="75"/>
        <v>59</v>
      </c>
      <c r="BQ37" s="22">
        <f t="shared" si="75"/>
        <v>59</v>
      </c>
      <c r="BR37" s="22">
        <f t="shared" si="75"/>
        <v>59</v>
      </c>
    </row>
    <row r="38" spans="1:70" ht="16.5">
      <c r="A38" s="81" t="s">
        <v>1020</v>
      </c>
      <c r="B38" s="72" t="s">
        <v>373</v>
      </c>
      <c r="C38" s="72" t="s">
        <v>1021</v>
      </c>
      <c r="D38" s="72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89"/>
      <c r="N38" s="88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33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16</v>
      </c>
      <c r="S38" s="46">
        <v>21</v>
      </c>
      <c r="T38" s="91">
        <v>10</v>
      </c>
      <c r="U38" s="46">
        <v>31</v>
      </c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20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>
        <v>12</v>
      </c>
      <c r="AH38" s="2">
        <v>10</v>
      </c>
      <c r="AI38" s="40">
        <f t="shared" si="55"/>
        <v>56</v>
      </c>
      <c r="AJ38" s="3">
        <f t="shared" si="56"/>
        <v>34</v>
      </c>
      <c r="AK38" s="5">
        <f t="shared" si="57"/>
        <v>4</v>
      </c>
      <c r="AL38" s="41">
        <f t="shared" si="45"/>
        <v>56</v>
      </c>
      <c r="AM38" s="33">
        <f t="shared" si="58"/>
        <v>34</v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16</v>
      </c>
      <c r="AV38">
        <f t="shared" si="66"/>
        <v>10</v>
      </c>
      <c r="AW38">
        <f t="shared" si="67"/>
        <v>20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10</v>
      </c>
      <c r="BD38">
        <f t="shared" si="74"/>
        <v>20</v>
      </c>
      <c r="BE38" s="22">
        <f t="shared" ref="BE38:BR38" si="76">BD38+LARGE($AO38:$BC38,BE$4)</f>
        <v>36</v>
      </c>
      <c r="BF38" s="22">
        <f t="shared" si="76"/>
        <v>46</v>
      </c>
      <c r="BG38" s="22">
        <f t="shared" si="76"/>
        <v>56</v>
      </c>
      <c r="BH38" s="22">
        <f t="shared" si="76"/>
        <v>56</v>
      </c>
      <c r="BI38" s="22">
        <f t="shared" si="76"/>
        <v>56</v>
      </c>
      <c r="BJ38" s="22">
        <f t="shared" si="76"/>
        <v>56</v>
      </c>
      <c r="BK38" s="22">
        <f t="shared" si="76"/>
        <v>56</v>
      </c>
      <c r="BL38" s="22">
        <f t="shared" si="76"/>
        <v>56</v>
      </c>
      <c r="BM38" s="22">
        <f t="shared" si="76"/>
        <v>56</v>
      </c>
      <c r="BN38" s="22">
        <f t="shared" si="76"/>
        <v>56</v>
      </c>
      <c r="BO38" s="22">
        <f t="shared" si="76"/>
        <v>56</v>
      </c>
      <c r="BP38" s="22">
        <f t="shared" si="76"/>
        <v>56</v>
      </c>
      <c r="BQ38" s="22">
        <f t="shared" si="76"/>
        <v>56</v>
      </c>
      <c r="BR38" s="22">
        <f t="shared" si="76"/>
        <v>56</v>
      </c>
    </row>
    <row r="39" spans="1:70" ht="16.5">
      <c r="A39" s="81" t="s">
        <v>1005</v>
      </c>
      <c r="B39" s="72" t="s">
        <v>1006</v>
      </c>
      <c r="C39" s="72" t="s">
        <v>173</v>
      </c>
      <c r="D39" s="72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89"/>
      <c r="N39" s="88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>
        <v>10</v>
      </c>
      <c r="P39" s="2">
        <v>10</v>
      </c>
      <c r="Q39" s="46">
        <v>30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19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12</v>
      </c>
      <c r="AB39" s="91">
        <v>10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>
        <v>14</v>
      </c>
      <c r="AH39" s="2">
        <v>10</v>
      </c>
      <c r="AI39" s="40">
        <f t="shared" si="55"/>
        <v>49</v>
      </c>
      <c r="AJ39" s="3">
        <f t="shared" si="56"/>
        <v>35</v>
      </c>
      <c r="AK39" s="5">
        <f t="shared" si="57"/>
        <v>4</v>
      </c>
      <c r="AL39" s="41">
        <f t="shared" si="45"/>
        <v>49</v>
      </c>
      <c r="AM39" s="33">
        <f t="shared" si="58"/>
        <v>35</v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10</v>
      </c>
      <c r="AU39">
        <f t="shared" si="65"/>
        <v>19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10</v>
      </c>
      <c r="BA39">
        <f t="shared" si="71"/>
        <v>0</v>
      </c>
      <c r="BB39">
        <f t="shared" si="72"/>
        <v>0</v>
      </c>
      <c r="BC39">
        <f t="shared" si="73"/>
        <v>10</v>
      </c>
      <c r="BD39">
        <f t="shared" si="74"/>
        <v>19</v>
      </c>
      <c r="BE39" s="22">
        <f t="shared" ref="BE39:BR39" si="77">BD39+LARGE($AO39:$BC39,BE$4)</f>
        <v>29</v>
      </c>
      <c r="BF39" s="22">
        <f t="shared" si="77"/>
        <v>39</v>
      </c>
      <c r="BG39" s="22">
        <f t="shared" si="77"/>
        <v>49</v>
      </c>
      <c r="BH39" s="22">
        <f t="shared" si="77"/>
        <v>49</v>
      </c>
      <c r="BI39" s="22">
        <f t="shared" si="77"/>
        <v>49</v>
      </c>
      <c r="BJ39" s="22">
        <f t="shared" si="77"/>
        <v>49</v>
      </c>
      <c r="BK39" s="22">
        <f t="shared" si="77"/>
        <v>49</v>
      </c>
      <c r="BL39" s="22">
        <f t="shared" si="77"/>
        <v>49</v>
      </c>
      <c r="BM39" s="22">
        <f t="shared" si="77"/>
        <v>49</v>
      </c>
      <c r="BN39" s="22">
        <f t="shared" si="77"/>
        <v>49</v>
      </c>
      <c r="BO39" s="22">
        <f t="shared" si="77"/>
        <v>49</v>
      </c>
      <c r="BP39" s="22">
        <f t="shared" si="77"/>
        <v>49</v>
      </c>
      <c r="BQ39" s="22">
        <f t="shared" si="77"/>
        <v>49</v>
      </c>
      <c r="BR39" s="22">
        <f t="shared" si="77"/>
        <v>49</v>
      </c>
    </row>
    <row r="40" spans="1:70" ht="16.5">
      <c r="A40" s="81" t="s">
        <v>963</v>
      </c>
      <c r="B40" s="72" t="s">
        <v>964</v>
      </c>
      <c r="C40" s="72" t="s">
        <v>128</v>
      </c>
      <c r="D40" s="72" t="s">
        <v>219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89"/>
      <c r="N40" s="88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37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14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>
        <v>12</v>
      </c>
      <c r="Z40" s="91">
        <v>10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>
        <v>8</v>
      </c>
      <c r="AD40" s="91">
        <v>12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>
        <v>10</v>
      </c>
      <c r="AH40" s="2">
        <v>12</v>
      </c>
      <c r="AI40" s="40">
        <f t="shared" si="55"/>
        <v>48</v>
      </c>
      <c r="AJ40" s="3">
        <f t="shared" si="56"/>
        <v>36</v>
      </c>
      <c r="AK40" s="5">
        <f t="shared" si="57"/>
        <v>4</v>
      </c>
      <c r="AL40" s="41">
        <f t="shared" si="45"/>
        <v>48</v>
      </c>
      <c r="AM40" s="33">
        <f t="shared" si="58"/>
        <v>36</v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14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10</v>
      </c>
      <c r="AZ40">
        <f t="shared" si="70"/>
        <v>0</v>
      </c>
      <c r="BA40">
        <f t="shared" si="71"/>
        <v>12</v>
      </c>
      <c r="BB40">
        <f t="shared" si="72"/>
        <v>0</v>
      </c>
      <c r="BC40">
        <f t="shared" si="73"/>
        <v>12</v>
      </c>
      <c r="BD40">
        <f t="shared" si="74"/>
        <v>14</v>
      </c>
      <c r="BE40" s="22">
        <f t="shared" ref="BE40:BR40" si="78">BD40+LARGE($AO40:$BC40,BE$4)</f>
        <v>26</v>
      </c>
      <c r="BF40" s="22">
        <f t="shared" si="78"/>
        <v>38</v>
      </c>
      <c r="BG40" s="22">
        <f t="shared" si="78"/>
        <v>48</v>
      </c>
      <c r="BH40" s="22">
        <f t="shared" si="78"/>
        <v>48</v>
      </c>
      <c r="BI40" s="22">
        <f t="shared" si="78"/>
        <v>48</v>
      </c>
      <c r="BJ40" s="22">
        <f t="shared" si="78"/>
        <v>48</v>
      </c>
      <c r="BK40" s="22">
        <f t="shared" si="78"/>
        <v>48</v>
      </c>
      <c r="BL40" s="22">
        <f t="shared" si="78"/>
        <v>48</v>
      </c>
      <c r="BM40" s="22">
        <f t="shared" si="78"/>
        <v>48</v>
      </c>
      <c r="BN40" s="22">
        <f t="shared" si="78"/>
        <v>48</v>
      </c>
      <c r="BO40" s="22">
        <f t="shared" si="78"/>
        <v>48</v>
      </c>
      <c r="BP40" s="22">
        <f t="shared" si="78"/>
        <v>48</v>
      </c>
      <c r="BQ40" s="22">
        <f t="shared" si="78"/>
        <v>48</v>
      </c>
      <c r="BR40" s="22">
        <f t="shared" si="78"/>
        <v>48</v>
      </c>
    </row>
    <row r="41" spans="1:70" ht="16.5">
      <c r="A41" s="80" t="s">
        <v>1220</v>
      </c>
      <c r="B41" s="32" t="s">
        <v>385</v>
      </c>
      <c r="C41" s="32" t="s">
        <v>1221</v>
      </c>
      <c r="D41" s="32" t="s">
        <v>105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83">
        <v>7</v>
      </c>
      <c r="L41" s="2">
        <v>10</v>
      </c>
      <c r="M41" s="89"/>
      <c r="N41" s="88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94">
        <v>3</v>
      </c>
      <c r="P41" s="2">
        <v>20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36</v>
      </c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18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48</v>
      </c>
      <c r="AJ41" s="3">
        <f t="shared" si="56"/>
        <v>36</v>
      </c>
      <c r="AK41" s="5">
        <f t="shared" si="57"/>
        <v>3</v>
      </c>
      <c r="AL41" s="41">
        <f t="shared" si="45"/>
        <v>48</v>
      </c>
      <c r="AM41" s="33">
        <f t="shared" si="58"/>
        <v>36</v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10</v>
      </c>
      <c r="AS41">
        <f t="shared" si="63"/>
        <v>0</v>
      </c>
      <c r="AT41">
        <f t="shared" si="64"/>
        <v>20</v>
      </c>
      <c r="AU41">
        <f t="shared" si="65"/>
        <v>0</v>
      </c>
      <c r="AV41">
        <f t="shared" si="66"/>
        <v>0</v>
      </c>
      <c r="AW41">
        <f t="shared" si="67"/>
        <v>18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20</v>
      </c>
      <c r="BE41" s="22">
        <f t="shared" ref="BE41:BR41" si="79">BD41+LARGE($AO41:$BC41,BE$4)</f>
        <v>38</v>
      </c>
      <c r="BF41" s="22">
        <f t="shared" si="79"/>
        <v>48</v>
      </c>
      <c r="BG41" s="22">
        <f t="shared" si="79"/>
        <v>48</v>
      </c>
      <c r="BH41" s="22">
        <f t="shared" si="79"/>
        <v>48</v>
      </c>
      <c r="BI41" s="22">
        <f t="shared" si="79"/>
        <v>48</v>
      </c>
      <c r="BJ41" s="22">
        <f t="shared" si="79"/>
        <v>48</v>
      </c>
      <c r="BK41" s="22">
        <f t="shared" si="79"/>
        <v>48</v>
      </c>
      <c r="BL41" s="22">
        <f t="shared" si="79"/>
        <v>48</v>
      </c>
      <c r="BM41" s="22">
        <f t="shared" si="79"/>
        <v>48</v>
      </c>
      <c r="BN41" s="22">
        <f t="shared" si="79"/>
        <v>48</v>
      </c>
      <c r="BO41" s="22">
        <f t="shared" si="79"/>
        <v>48</v>
      </c>
      <c r="BP41" s="22">
        <f t="shared" si="79"/>
        <v>48</v>
      </c>
      <c r="BQ41" s="22">
        <f t="shared" si="79"/>
        <v>48</v>
      </c>
      <c r="BR41" s="22">
        <f t="shared" si="79"/>
        <v>48</v>
      </c>
    </row>
    <row r="42" spans="1:70" ht="16.5">
      <c r="A42" s="80" t="s">
        <v>1100</v>
      </c>
      <c r="B42" s="32" t="s">
        <v>1101</v>
      </c>
      <c r="C42" s="32" t="s">
        <v>1102</v>
      </c>
      <c r="D42" s="32" t="s">
        <v>41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5</v>
      </c>
      <c r="J42" s="2">
        <v>20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89"/>
      <c r="N42" s="88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24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24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44</v>
      </c>
      <c r="AJ42" s="3">
        <f t="shared" si="56"/>
        <v>38</v>
      </c>
      <c r="AK42" s="5">
        <f t="shared" si="57"/>
        <v>2</v>
      </c>
      <c r="AL42" s="41">
        <f t="shared" si="45"/>
        <v>44</v>
      </c>
      <c r="AM42" s="33">
        <f t="shared" si="58"/>
        <v>38</v>
      </c>
      <c r="AO42" s="22">
        <f t="shared" si="59"/>
        <v>0</v>
      </c>
      <c r="AP42">
        <f t="shared" si="60"/>
        <v>0</v>
      </c>
      <c r="AQ42">
        <f t="shared" si="61"/>
        <v>20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24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24</v>
      </c>
      <c r="BE42" s="22">
        <f t="shared" ref="BE42:BR42" si="80">BD42+LARGE($AO42:$BC42,BE$4)</f>
        <v>44</v>
      </c>
      <c r="BF42" s="22">
        <f t="shared" si="80"/>
        <v>44</v>
      </c>
      <c r="BG42" s="22">
        <f t="shared" si="80"/>
        <v>44</v>
      </c>
      <c r="BH42" s="22">
        <f t="shared" si="80"/>
        <v>44</v>
      </c>
      <c r="BI42" s="22">
        <f t="shared" si="80"/>
        <v>44</v>
      </c>
      <c r="BJ42" s="22">
        <f t="shared" si="80"/>
        <v>44</v>
      </c>
      <c r="BK42" s="22">
        <f t="shared" si="80"/>
        <v>44</v>
      </c>
      <c r="BL42" s="22">
        <f t="shared" si="80"/>
        <v>44</v>
      </c>
      <c r="BM42" s="22">
        <f t="shared" si="80"/>
        <v>44</v>
      </c>
      <c r="BN42" s="22">
        <f t="shared" si="80"/>
        <v>44</v>
      </c>
      <c r="BO42" s="22">
        <f t="shared" si="80"/>
        <v>44</v>
      </c>
      <c r="BP42" s="22">
        <f t="shared" si="80"/>
        <v>44</v>
      </c>
      <c r="BQ42" s="22">
        <f t="shared" si="80"/>
        <v>44</v>
      </c>
      <c r="BR42" s="22">
        <f t="shared" si="80"/>
        <v>44</v>
      </c>
    </row>
    <row r="43" spans="1:70" ht="16.5">
      <c r="A43" s="14" t="s">
        <v>7</v>
      </c>
      <c r="B43" s="32" t="s">
        <v>1851</v>
      </c>
      <c r="C43" s="32" t="s">
        <v>1850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89"/>
      <c r="N43" s="88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>
        <v>7</v>
      </c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44</v>
      </c>
      <c r="AI43" s="40">
        <f t="shared" si="55"/>
        <v>44</v>
      </c>
      <c r="AJ43" s="3">
        <f t="shared" si="56"/>
        <v>38</v>
      </c>
      <c r="AK43" s="5">
        <f t="shared" si="57"/>
        <v>1</v>
      </c>
      <c r="AL43" s="41">
        <f t="shared" si="45"/>
        <v>44</v>
      </c>
      <c r="AM43" s="33">
        <f t="shared" si="58"/>
        <v>38</v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44</v>
      </c>
      <c r="BD43">
        <f t="shared" si="74"/>
        <v>44</v>
      </c>
      <c r="BE43" s="22">
        <f t="shared" ref="BE43:BR43" si="81">BD43+LARGE($AO43:$BC43,BE$4)</f>
        <v>44</v>
      </c>
      <c r="BF43" s="22">
        <f t="shared" si="81"/>
        <v>44</v>
      </c>
      <c r="BG43" s="22">
        <f t="shared" si="81"/>
        <v>44</v>
      </c>
      <c r="BH43" s="22">
        <f t="shared" si="81"/>
        <v>44</v>
      </c>
      <c r="BI43" s="22">
        <f t="shared" si="81"/>
        <v>44</v>
      </c>
      <c r="BJ43" s="22">
        <f t="shared" si="81"/>
        <v>44</v>
      </c>
      <c r="BK43" s="22">
        <f t="shared" si="81"/>
        <v>44</v>
      </c>
      <c r="BL43" s="22">
        <f t="shared" si="81"/>
        <v>44</v>
      </c>
      <c r="BM43" s="22">
        <f t="shared" si="81"/>
        <v>44</v>
      </c>
      <c r="BN43" s="22">
        <f t="shared" si="81"/>
        <v>44</v>
      </c>
      <c r="BO43" s="22">
        <f t="shared" si="81"/>
        <v>44</v>
      </c>
      <c r="BP43" s="22">
        <f t="shared" si="81"/>
        <v>44</v>
      </c>
      <c r="BQ43" s="22">
        <f t="shared" si="81"/>
        <v>44</v>
      </c>
      <c r="BR43" s="22">
        <f t="shared" si="81"/>
        <v>44</v>
      </c>
    </row>
    <row r="44" spans="1:70" ht="16.5">
      <c r="A44" s="81" t="s">
        <v>975</v>
      </c>
      <c r="B44" s="72" t="s">
        <v>976</v>
      </c>
      <c r="C44" s="72" t="s">
        <v>977</v>
      </c>
      <c r="D44" s="72" t="s">
        <v>219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83">
        <v>8</v>
      </c>
      <c r="L44" s="2">
        <v>10</v>
      </c>
      <c r="M44" s="89"/>
      <c r="N44" s="88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>
        <v>16</v>
      </c>
      <c r="Z44" s="91">
        <v>10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>
        <v>11</v>
      </c>
      <c r="AD44" s="91">
        <v>10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30</v>
      </c>
      <c r="AJ44" s="3">
        <f t="shared" si="56"/>
        <v>40</v>
      </c>
      <c r="AK44" s="5">
        <f t="shared" si="57"/>
        <v>3</v>
      </c>
      <c r="AL44" s="41">
        <f t="shared" si="45"/>
        <v>30</v>
      </c>
      <c r="AM44" s="33">
        <f t="shared" si="58"/>
        <v>40</v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10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10</v>
      </c>
      <c r="AZ44">
        <f t="shared" si="70"/>
        <v>0</v>
      </c>
      <c r="BA44">
        <f t="shared" si="71"/>
        <v>10</v>
      </c>
      <c r="BB44">
        <f t="shared" si="72"/>
        <v>0</v>
      </c>
      <c r="BC44">
        <f t="shared" si="73"/>
        <v>0</v>
      </c>
      <c r="BD44">
        <f t="shared" si="74"/>
        <v>10</v>
      </c>
      <c r="BE44" s="22">
        <f t="shared" ref="BE44:BR44" si="82">BD44+LARGE($AO44:$BC44,BE$4)</f>
        <v>20</v>
      </c>
      <c r="BF44" s="22">
        <f t="shared" si="82"/>
        <v>30</v>
      </c>
      <c r="BG44" s="22">
        <f t="shared" si="82"/>
        <v>30</v>
      </c>
      <c r="BH44" s="22">
        <f t="shared" si="82"/>
        <v>30</v>
      </c>
      <c r="BI44" s="22">
        <f t="shared" si="82"/>
        <v>30</v>
      </c>
      <c r="BJ44" s="22">
        <f t="shared" si="82"/>
        <v>30</v>
      </c>
      <c r="BK44" s="22">
        <f t="shared" si="82"/>
        <v>30</v>
      </c>
      <c r="BL44" s="22">
        <f t="shared" si="82"/>
        <v>30</v>
      </c>
      <c r="BM44" s="22">
        <f t="shared" si="82"/>
        <v>30</v>
      </c>
      <c r="BN44" s="22">
        <f t="shared" si="82"/>
        <v>30</v>
      </c>
      <c r="BO44" s="22">
        <f t="shared" si="82"/>
        <v>30</v>
      </c>
      <c r="BP44" s="22">
        <f t="shared" si="82"/>
        <v>30</v>
      </c>
      <c r="BQ44" s="22">
        <f t="shared" si="82"/>
        <v>30</v>
      </c>
      <c r="BR44" s="22">
        <f t="shared" si="82"/>
        <v>30</v>
      </c>
    </row>
    <row r="45" spans="1:70" ht="16.5">
      <c r="A45" s="81" t="s">
        <v>995</v>
      </c>
      <c r="B45" s="74" t="s">
        <v>288</v>
      </c>
      <c r="C45" s="72" t="s">
        <v>996</v>
      </c>
      <c r="D45" s="72" t="s">
        <v>43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89"/>
      <c r="N45" s="88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>
        <v>18</v>
      </c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26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26</v>
      </c>
      <c r="AJ45" s="3">
        <f t="shared" si="56"/>
        <v>41</v>
      </c>
      <c r="AK45" s="5">
        <f t="shared" si="57"/>
        <v>1</v>
      </c>
      <c r="AL45" s="41">
        <f t="shared" si="45"/>
        <v>26</v>
      </c>
      <c r="AM45" s="33">
        <f t="shared" si="58"/>
        <v>41</v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26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26</v>
      </c>
      <c r="BE45" s="22">
        <f t="shared" ref="BE45:BR45" si="83">BD45+LARGE($AO45:$BC45,BE$4)</f>
        <v>26</v>
      </c>
      <c r="BF45" s="22">
        <f t="shared" si="83"/>
        <v>26</v>
      </c>
      <c r="BG45" s="22">
        <f t="shared" si="83"/>
        <v>26</v>
      </c>
      <c r="BH45" s="22">
        <f t="shared" si="83"/>
        <v>26</v>
      </c>
      <c r="BI45" s="22">
        <f t="shared" si="83"/>
        <v>26</v>
      </c>
      <c r="BJ45" s="22">
        <f t="shared" si="83"/>
        <v>26</v>
      </c>
      <c r="BK45" s="22">
        <f t="shared" si="83"/>
        <v>26</v>
      </c>
      <c r="BL45" s="22">
        <f t="shared" si="83"/>
        <v>26</v>
      </c>
      <c r="BM45" s="22">
        <f t="shared" si="83"/>
        <v>26</v>
      </c>
      <c r="BN45" s="22">
        <f t="shared" si="83"/>
        <v>26</v>
      </c>
      <c r="BO45" s="22">
        <f t="shared" si="83"/>
        <v>26</v>
      </c>
      <c r="BP45" s="22">
        <f t="shared" si="83"/>
        <v>26</v>
      </c>
      <c r="BQ45" s="22">
        <f t="shared" si="83"/>
        <v>26</v>
      </c>
      <c r="BR45" s="22">
        <f t="shared" si="83"/>
        <v>26</v>
      </c>
    </row>
    <row r="46" spans="1:70" ht="16.5">
      <c r="A46" s="80" t="s">
        <v>1224</v>
      </c>
      <c r="B46" s="63" t="s">
        <v>1225</v>
      </c>
      <c r="C46" s="32" t="s">
        <v>1226</v>
      </c>
      <c r="D46" s="32" t="s">
        <v>42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89"/>
      <c r="N46" s="88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>
        <v>22</v>
      </c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25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25</v>
      </c>
      <c r="AJ46" s="3">
        <f t="shared" si="56"/>
        <v>42</v>
      </c>
      <c r="AK46" s="5">
        <f t="shared" si="57"/>
        <v>1</v>
      </c>
      <c r="AL46" s="41">
        <f t="shared" si="45"/>
        <v>25</v>
      </c>
      <c r="AM46" s="33">
        <f t="shared" si="58"/>
        <v>42</v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25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25</v>
      </c>
      <c r="BE46" s="22">
        <f t="shared" ref="BE46:BR46" si="84">BD46+LARGE($AO46:$BC46,BE$4)</f>
        <v>25</v>
      </c>
      <c r="BF46" s="22">
        <f t="shared" si="84"/>
        <v>25</v>
      </c>
      <c r="BG46" s="22">
        <f t="shared" si="84"/>
        <v>25</v>
      </c>
      <c r="BH46" s="22">
        <f t="shared" si="84"/>
        <v>25</v>
      </c>
      <c r="BI46" s="22">
        <f t="shared" si="84"/>
        <v>25</v>
      </c>
      <c r="BJ46" s="22">
        <f t="shared" si="84"/>
        <v>25</v>
      </c>
      <c r="BK46" s="22">
        <f t="shared" si="84"/>
        <v>25</v>
      </c>
      <c r="BL46" s="22">
        <f t="shared" si="84"/>
        <v>25</v>
      </c>
      <c r="BM46" s="22">
        <f t="shared" si="84"/>
        <v>25</v>
      </c>
      <c r="BN46" s="22">
        <f t="shared" si="84"/>
        <v>25</v>
      </c>
      <c r="BO46" s="22">
        <f t="shared" si="84"/>
        <v>25</v>
      </c>
      <c r="BP46" s="22">
        <f t="shared" si="84"/>
        <v>25</v>
      </c>
      <c r="BQ46" s="22">
        <f t="shared" si="84"/>
        <v>25</v>
      </c>
      <c r="BR46" s="22">
        <f t="shared" si="84"/>
        <v>25</v>
      </c>
    </row>
    <row r="47" spans="1:70" ht="16.5">
      <c r="A47" s="80" t="s">
        <v>1548</v>
      </c>
      <c r="B47" s="63" t="s">
        <v>852</v>
      </c>
      <c r="C47" s="32" t="s">
        <v>1547</v>
      </c>
      <c r="D47" s="32" t="s">
        <v>20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89"/>
      <c r="N47" s="88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25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23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23</v>
      </c>
      <c r="AJ47" s="3">
        <f t="shared" si="56"/>
        <v>43</v>
      </c>
      <c r="AK47" s="5">
        <f t="shared" si="57"/>
        <v>1</v>
      </c>
      <c r="AL47" s="41">
        <f t="shared" si="45"/>
        <v>23</v>
      </c>
      <c r="AM47" s="33">
        <f t="shared" si="58"/>
        <v>43</v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23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23</v>
      </c>
      <c r="BE47" s="22">
        <f t="shared" ref="BE47:BR47" si="85">BD47+LARGE($AO47:$BC47,BE$4)</f>
        <v>23</v>
      </c>
      <c r="BF47" s="22">
        <f t="shared" si="85"/>
        <v>23</v>
      </c>
      <c r="BG47" s="22">
        <f t="shared" si="85"/>
        <v>23</v>
      </c>
      <c r="BH47" s="22">
        <f t="shared" si="85"/>
        <v>23</v>
      </c>
      <c r="BI47" s="22">
        <f t="shared" si="85"/>
        <v>23</v>
      </c>
      <c r="BJ47" s="22">
        <f t="shared" si="85"/>
        <v>23</v>
      </c>
      <c r="BK47" s="22">
        <f t="shared" si="85"/>
        <v>23</v>
      </c>
      <c r="BL47" s="22">
        <f t="shared" si="85"/>
        <v>23</v>
      </c>
      <c r="BM47" s="22">
        <f t="shared" si="85"/>
        <v>23</v>
      </c>
      <c r="BN47" s="22">
        <f t="shared" si="85"/>
        <v>23</v>
      </c>
      <c r="BO47" s="22">
        <f t="shared" si="85"/>
        <v>23</v>
      </c>
      <c r="BP47" s="22">
        <f t="shared" si="85"/>
        <v>23</v>
      </c>
      <c r="BQ47" s="22">
        <f t="shared" si="85"/>
        <v>23</v>
      </c>
      <c r="BR47" s="22">
        <f t="shared" si="85"/>
        <v>23</v>
      </c>
    </row>
    <row r="48" spans="1:70" ht="16.5">
      <c r="A48" s="81" t="s">
        <v>1016</v>
      </c>
      <c r="B48" s="74" t="s">
        <v>249</v>
      </c>
      <c r="C48" s="72" t="s">
        <v>1017</v>
      </c>
      <c r="D48" s="72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>
        <v>9</v>
      </c>
      <c r="J48" s="2">
        <v>10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89"/>
      <c r="N48" s="88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>
        <v>38</v>
      </c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13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23</v>
      </c>
      <c r="AJ48" s="3">
        <f t="shared" si="56"/>
        <v>43</v>
      </c>
      <c r="AK48" s="5">
        <f t="shared" si="57"/>
        <v>2</v>
      </c>
      <c r="AL48" s="41">
        <f t="shared" si="45"/>
        <v>23</v>
      </c>
      <c r="AM48" s="33">
        <f t="shared" si="58"/>
        <v>43</v>
      </c>
      <c r="AO48" s="22">
        <f t="shared" si="59"/>
        <v>0</v>
      </c>
      <c r="AP48">
        <f t="shared" si="60"/>
        <v>0</v>
      </c>
      <c r="AQ48">
        <f t="shared" si="61"/>
        <v>10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13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13</v>
      </c>
      <c r="BE48" s="22">
        <f t="shared" ref="BE48:BR48" si="86">BD48+LARGE($AO48:$BC48,BE$4)</f>
        <v>23</v>
      </c>
      <c r="BF48" s="22">
        <f t="shared" si="86"/>
        <v>23</v>
      </c>
      <c r="BG48" s="22">
        <f t="shared" si="86"/>
        <v>23</v>
      </c>
      <c r="BH48" s="22">
        <f t="shared" si="86"/>
        <v>23</v>
      </c>
      <c r="BI48" s="22">
        <f t="shared" si="86"/>
        <v>23</v>
      </c>
      <c r="BJ48" s="22">
        <f t="shared" si="86"/>
        <v>23</v>
      </c>
      <c r="BK48" s="22">
        <f t="shared" si="86"/>
        <v>23</v>
      </c>
      <c r="BL48" s="22">
        <f t="shared" si="86"/>
        <v>23</v>
      </c>
      <c r="BM48" s="22">
        <f t="shared" si="86"/>
        <v>23</v>
      </c>
      <c r="BN48" s="22">
        <f t="shared" si="86"/>
        <v>23</v>
      </c>
      <c r="BO48" s="22">
        <f t="shared" si="86"/>
        <v>23</v>
      </c>
      <c r="BP48" s="22">
        <f t="shared" si="86"/>
        <v>23</v>
      </c>
      <c r="BQ48" s="22">
        <f t="shared" si="86"/>
        <v>23</v>
      </c>
      <c r="BR48" s="22">
        <f t="shared" si="86"/>
        <v>23</v>
      </c>
    </row>
    <row r="49" spans="1:70" ht="16.5">
      <c r="A49" s="80" t="s">
        <v>1247</v>
      </c>
      <c r="B49" s="63" t="s">
        <v>832</v>
      </c>
      <c r="C49" s="32" t="s">
        <v>1248</v>
      </c>
      <c r="D49" s="32" t="s">
        <v>106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89"/>
      <c r="N49" s="88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7</v>
      </c>
      <c r="P49" s="2">
        <v>16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16</v>
      </c>
      <c r="AJ49" s="3">
        <f t="shared" si="56"/>
        <v>45</v>
      </c>
      <c r="AK49" s="5">
        <f t="shared" si="57"/>
        <v>1</v>
      </c>
      <c r="AL49" s="41">
        <f t="shared" si="45"/>
        <v>16</v>
      </c>
      <c r="AM49" s="33">
        <f t="shared" si="58"/>
        <v>45</v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16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16</v>
      </c>
      <c r="BE49" s="22">
        <f t="shared" ref="BE49:BR49" si="87">BD49+LARGE($AO49:$BC49,BE$4)</f>
        <v>16</v>
      </c>
      <c r="BF49" s="22">
        <f t="shared" si="87"/>
        <v>16</v>
      </c>
      <c r="BG49" s="22">
        <f t="shared" si="87"/>
        <v>16</v>
      </c>
      <c r="BH49" s="22">
        <f t="shared" si="87"/>
        <v>16</v>
      </c>
      <c r="BI49" s="22">
        <f t="shared" si="87"/>
        <v>16</v>
      </c>
      <c r="BJ49" s="22">
        <f t="shared" si="87"/>
        <v>16</v>
      </c>
      <c r="BK49" s="22">
        <f t="shared" si="87"/>
        <v>16</v>
      </c>
      <c r="BL49" s="22">
        <f t="shared" si="87"/>
        <v>16</v>
      </c>
      <c r="BM49" s="22">
        <f t="shared" si="87"/>
        <v>16</v>
      </c>
      <c r="BN49" s="22">
        <f t="shared" si="87"/>
        <v>16</v>
      </c>
      <c r="BO49" s="22">
        <f t="shared" si="87"/>
        <v>16</v>
      </c>
      <c r="BP49" s="22">
        <f t="shared" si="87"/>
        <v>16</v>
      </c>
      <c r="BQ49" s="22">
        <f t="shared" si="87"/>
        <v>16</v>
      </c>
      <c r="BR49" s="22">
        <f t="shared" si="87"/>
        <v>16</v>
      </c>
    </row>
    <row r="50" spans="1:70" ht="16.5">
      <c r="A50" s="80" t="s">
        <v>1517</v>
      </c>
      <c r="B50" s="63" t="s">
        <v>599</v>
      </c>
      <c r="C50" s="32" t="s">
        <v>1516</v>
      </c>
      <c r="D50" s="32" t="s">
        <v>106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89"/>
      <c r="N50" s="88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7</v>
      </c>
      <c r="P50" s="2">
        <v>16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16</v>
      </c>
      <c r="AJ50" s="3">
        <f t="shared" si="56"/>
        <v>45</v>
      </c>
      <c r="AK50" s="5">
        <f t="shared" si="57"/>
        <v>1</v>
      </c>
      <c r="AL50" s="41">
        <f t="shared" si="45"/>
        <v>16</v>
      </c>
      <c r="AM50" s="33">
        <f t="shared" si="58"/>
        <v>45</v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16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16</v>
      </c>
      <c r="BE50" s="22">
        <f t="shared" ref="BE50:BR50" si="88">BD50+LARGE($AO50:$BC50,BE$4)</f>
        <v>16</v>
      </c>
      <c r="BF50" s="22">
        <f t="shared" si="88"/>
        <v>16</v>
      </c>
      <c r="BG50" s="22">
        <f t="shared" si="88"/>
        <v>16</v>
      </c>
      <c r="BH50" s="22">
        <f t="shared" si="88"/>
        <v>16</v>
      </c>
      <c r="BI50" s="22">
        <f t="shared" si="88"/>
        <v>16</v>
      </c>
      <c r="BJ50" s="22">
        <f t="shared" si="88"/>
        <v>16</v>
      </c>
      <c r="BK50" s="22">
        <f t="shared" si="88"/>
        <v>16</v>
      </c>
      <c r="BL50" s="22">
        <f t="shared" si="88"/>
        <v>16</v>
      </c>
      <c r="BM50" s="22">
        <f t="shared" si="88"/>
        <v>16</v>
      </c>
      <c r="BN50" s="22">
        <f t="shared" si="88"/>
        <v>16</v>
      </c>
      <c r="BO50" s="22">
        <f t="shared" si="88"/>
        <v>16</v>
      </c>
      <c r="BP50" s="22">
        <f t="shared" si="88"/>
        <v>16</v>
      </c>
      <c r="BQ50" s="22">
        <f t="shared" si="88"/>
        <v>16</v>
      </c>
      <c r="BR50" s="22">
        <f t="shared" si="88"/>
        <v>16</v>
      </c>
    </row>
    <row r="51" spans="1:70" ht="16.5">
      <c r="A51" s="80" t="s">
        <v>1455</v>
      </c>
      <c r="B51" s="63" t="s">
        <v>1419</v>
      </c>
      <c r="C51" s="32" t="s">
        <v>1454</v>
      </c>
      <c r="D51" s="32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6</v>
      </c>
      <c r="L51" s="2">
        <v>16</v>
      </c>
      <c r="M51" s="89"/>
      <c r="N51" s="88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16</v>
      </c>
      <c r="AJ51" s="3">
        <f t="shared" si="56"/>
        <v>45</v>
      </c>
      <c r="AK51" s="5">
        <f t="shared" si="57"/>
        <v>1</v>
      </c>
      <c r="AL51" s="41">
        <f t="shared" si="45"/>
        <v>16</v>
      </c>
      <c r="AM51" s="33">
        <f t="shared" si="58"/>
        <v>45</v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16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16</v>
      </c>
      <c r="BE51" s="22">
        <f t="shared" ref="BE51:BR51" si="89">BD51+LARGE($AO51:$BC51,BE$4)</f>
        <v>16</v>
      </c>
      <c r="BF51" s="22">
        <f t="shared" si="89"/>
        <v>16</v>
      </c>
      <c r="BG51" s="22">
        <f t="shared" si="89"/>
        <v>16</v>
      </c>
      <c r="BH51" s="22">
        <f t="shared" si="89"/>
        <v>16</v>
      </c>
      <c r="BI51" s="22">
        <f t="shared" si="89"/>
        <v>16</v>
      </c>
      <c r="BJ51" s="22">
        <f t="shared" si="89"/>
        <v>16</v>
      </c>
      <c r="BK51" s="22">
        <f t="shared" si="89"/>
        <v>16</v>
      </c>
      <c r="BL51" s="22">
        <f t="shared" si="89"/>
        <v>16</v>
      </c>
      <c r="BM51" s="22">
        <f t="shared" si="89"/>
        <v>16</v>
      </c>
      <c r="BN51" s="22">
        <f t="shared" si="89"/>
        <v>16</v>
      </c>
      <c r="BO51" s="22">
        <f t="shared" si="89"/>
        <v>16</v>
      </c>
      <c r="BP51" s="22">
        <f t="shared" si="89"/>
        <v>16</v>
      </c>
      <c r="BQ51" s="22">
        <f t="shared" si="89"/>
        <v>16</v>
      </c>
      <c r="BR51" s="22">
        <f t="shared" si="89"/>
        <v>16</v>
      </c>
    </row>
    <row r="52" spans="1:70" ht="16.5">
      <c r="A52" s="14" t="s">
        <v>1785</v>
      </c>
      <c r="B52" s="63" t="s">
        <v>1786</v>
      </c>
      <c r="C52" s="32" t="s">
        <v>1787</v>
      </c>
      <c r="D52" s="32" t="s">
        <v>219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89"/>
      <c r="N52" s="88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>
        <v>9</v>
      </c>
      <c r="AH52" s="2">
        <v>14</v>
      </c>
      <c r="AI52" s="40">
        <f t="shared" si="55"/>
        <v>14</v>
      </c>
      <c r="AJ52" s="3">
        <f t="shared" si="56"/>
        <v>48</v>
      </c>
      <c r="AK52" s="5">
        <f t="shared" si="57"/>
        <v>1</v>
      </c>
      <c r="AL52" s="41">
        <f t="shared" si="45"/>
        <v>14</v>
      </c>
      <c r="AM52" s="33">
        <f t="shared" si="58"/>
        <v>48</v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14</v>
      </c>
      <c r="BD52">
        <f t="shared" si="74"/>
        <v>14</v>
      </c>
      <c r="BE52" s="22">
        <f t="shared" ref="BE52:BR52" si="90">BD52+LARGE($AO52:$BC52,BE$4)</f>
        <v>14</v>
      </c>
      <c r="BF52" s="22">
        <f t="shared" si="90"/>
        <v>14</v>
      </c>
      <c r="BG52" s="22">
        <f t="shared" si="90"/>
        <v>14</v>
      </c>
      <c r="BH52" s="22">
        <f t="shared" si="90"/>
        <v>14</v>
      </c>
      <c r="BI52" s="22">
        <f t="shared" si="90"/>
        <v>14</v>
      </c>
      <c r="BJ52" s="22">
        <f t="shared" si="90"/>
        <v>14</v>
      </c>
      <c r="BK52" s="22">
        <f t="shared" si="90"/>
        <v>14</v>
      </c>
      <c r="BL52" s="22">
        <f t="shared" si="90"/>
        <v>14</v>
      </c>
      <c r="BM52" s="22">
        <f t="shared" si="90"/>
        <v>14</v>
      </c>
      <c r="BN52" s="22">
        <f t="shared" si="90"/>
        <v>14</v>
      </c>
      <c r="BO52" s="22">
        <f t="shared" si="90"/>
        <v>14</v>
      </c>
      <c r="BP52" s="22">
        <f t="shared" si="90"/>
        <v>14</v>
      </c>
      <c r="BQ52" s="22">
        <f t="shared" si="90"/>
        <v>14</v>
      </c>
      <c r="BR52" s="22">
        <f t="shared" si="90"/>
        <v>14</v>
      </c>
    </row>
    <row r="53" spans="1:70" ht="16.5">
      <c r="A53" s="14" t="s">
        <v>1788</v>
      </c>
      <c r="B53" s="63" t="s">
        <v>599</v>
      </c>
      <c r="C53" s="32" t="s">
        <v>253</v>
      </c>
      <c r="D53" s="32" t="s">
        <v>219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89"/>
      <c r="N53" s="88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>
        <v>9</v>
      </c>
      <c r="AH53" s="2">
        <v>14</v>
      </c>
      <c r="AI53" s="40">
        <f t="shared" si="55"/>
        <v>14</v>
      </c>
      <c r="AJ53" s="3">
        <f t="shared" si="56"/>
        <v>48</v>
      </c>
      <c r="AK53" s="5">
        <f t="shared" si="57"/>
        <v>1</v>
      </c>
      <c r="AL53" s="41">
        <f t="shared" si="45"/>
        <v>14</v>
      </c>
      <c r="AM53" s="33">
        <f t="shared" si="58"/>
        <v>48</v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14</v>
      </c>
      <c r="BD53">
        <f t="shared" si="74"/>
        <v>14</v>
      </c>
      <c r="BE53" s="22">
        <f t="shared" ref="BE53:BR53" si="91">BD53+LARGE($AO53:$BC53,BE$4)</f>
        <v>14</v>
      </c>
      <c r="BF53" s="22">
        <f t="shared" si="91"/>
        <v>14</v>
      </c>
      <c r="BG53" s="22">
        <f t="shared" si="91"/>
        <v>14</v>
      </c>
      <c r="BH53" s="22">
        <f t="shared" si="91"/>
        <v>14</v>
      </c>
      <c r="BI53" s="22">
        <f t="shared" si="91"/>
        <v>14</v>
      </c>
      <c r="BJ53" s="22">
        <f t="shared" si="91"/>
        <v>14</v>
      </c>
      <c r="BK53" s="22">
        <f t="shared" si="91"/>
        <v>14</v>
      </c>
      <c r="BL53" s="22">
        <f t="shared" si="91"/>
        <v>14</v>
      </c>
      <c r="BM53" s="22">
        <f t="shared" si="91"/>
        <v>14</v>
      </c>
      <c r="BN53" s="22">
        <f t="shared" si="91"/>
        <v>14</v>
      </c>
      <c r="BO53" s="22">
        <f t="shared" si="91"/>
        <v>14</v>
      </c>
      <c r="BP53" s="22">
        <f t="shared" si="91"/>
        <v>14</v>
      </c>
      <c r="BQ53" s="22">
        <f t="shared" si="91"/>
        <v>14</v>
      </c>
      <c r="BR53" s="22">
        <f t="shared" si="91"/>
        <v>14</v>
      </c>
    </row>
    <row r="54" spans="1:70" ht="16.5">
      <c r="A54" s="81" t="s">
        <v>1007</v>
      </c>
      <c r="B54" s="74" t="s">
        <v>852</v>
      </c>
      <c r="C54" s="72" t="s">
        <v>861</v>
      </c>
      <c r="D54" s="72" t="s">
        <v>17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7</v>
      </c>
      <c r="J54" s="2">
        <v>14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89"/>
      <c r="N54" s="88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14</v>
      </c>
      <c r="AJ54" s="3">
        <f t="shared" si="56"/>
        <v>48</v>
      </c>
      <c r="AK54" s="5">
        <f t="shared" si="57"/>
        <v>1</v>
      </c>
      <c r="AL54" s="41">
        <f t="shared" si="45"/>
        <v>14</v>
      </c>
      <c r="AM54" s="33">
        <f t="shared" si="58"/>
        <v>48</v>
      </c>
      <c r="AO54" s="22">
        <f t="shared" si="59"/>
        <v>0</v>
      </c>
      <c r="AP54">
        <f t="shared" si="60"/>
        <v>0</v>
      </c>
      <c r="AQ54">
        <f t="shared" si="61"/>
        <v>14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14</v>
      </c>
      <c r="BE54" s="22">
        <f t="shared" ref="BE54:BR54" si="92">BD54+LARGE($AO54:$BC54,BE$4)</f>
        <v>14</v>
      </c>
      <c r="BF54" s="22">
        <f t="shared" si="92"/>
        <v>14</v>
      </c>
      <c r="BG54" s="22">
        <f t="shared" si="92"/>
        <v>14</v>
      </c>
      <c r="BH54" s="22">
        <f t="shared" si="92"/>
        <v>14</v>
      </c>
      <c r="BI54" s="22">
        <f t="shared" si="92"/>
        <v>14</v>
      </c>
      <c r="BJ54" s="22">
        <f t="shared" si="92"/>
        <v>14</v>
      </c>
      <c r="BK54" s="22">
        <f t="shared" si="92"/>
        <v>14</v>
      </c>
      <c r="BL54" s="22">
        <f t="shared" si="92"/>
        <v>14</v>
      </c>
      <c r="BM54" s="22">
        <f t="shared" si="92"/>
        <v>14</v>
      </c>
      <c r="BN54" s="22">
        <f t="shared" si="92"/>
        <v>14</v>
      </c>
      <c r="BO54" s="22">
        <f t="shared" si="92"/>
        <v>14</v>
      </c>
      <c r="BP54" s="22">
        <f t="shared" si="92"/>
        <v>14</v>
      </c>
      <c r="BQ54" s="22">
        <f t="shared" si="92"/>
        <v>14</v>
      </c>
      <c r="BR54" s="22">
        <f t="shared" si="92"/>
        <v>14</v>
      </c>
    </row>
    <row r="55" spans="1:70" ht="16.5">
      <c r="A55" s="81" t="s">
        <v>992</v>
      </c>
      <c r="B55" s="74" t="s">
        <v>993</v>
      </c>
      <c r="C55" s="72" t="s">
        <v>994</v>
      </c>
      <c r="D55" s="72" t="s">
        <v>43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>
        <v>12</v>
      </c>
      <c r="L55" s="2">
        <v>10</v>
      </c>
      <c r="M55" s="89"/>
      <c r="N55" s="88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10</v>
      </c>
      <c r="AJ55" s="3">
        <f t="shared" si="56"/>
        <v>51</v>
      </c>
      <c r="AK55" s="5">
        <f t="shared" si="57"/>
        <v>1</v>
      </c>
      <c r="AL55" s="41">
        <f t="shared" si="45"/>
        <v>10</v>
      </c>
      <c r="AM55" s="33">
        <f t="shared" si="58"/>
        <v>51</v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10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10</v>
      </c>
      <c r="BE55" s="22">
        <f t="shared" ref="BE55:BR55" si="93">BD55+LARGE($AO55:$BC55,BE$4)</f>
        <v>10</v>
      </c>
      <c r="BF55" s="22">
        <f t="shared" si="93"/>
        <v>10</v>
      </c>
      <c r="BG55" s="22">
        <f t="shared" si="93"/>
        <v>10</v>
      </c>
      <c r="BH55" s="22">
        <f t="shared" si="93"/>
        <v>10</v>
      </c>
      <c r="BI55" s="22">
        <f t="shared" si="93"/>
        <v>10</v>
      </c>
      <c r="BJ55" s="22">
        <f t="shared" si="93"/>
        <v>10</v>
      </c>
      <c r="BK55" s="22">
        <f t="shared" si="93"/>
        <v>10</v>
      </c>
      <c r="BL55" s="22">
        <f t="shared" si="93"/>
        <v>10</v>
      </c>
      <c r="BM55" s="22">
        <f t="shared" si="93"/>
        <v>10</v>
      </c>
      <c r="BN55" s="22">
        <f t="shared" si="93"/>
        <v>10</v>
      </c>
      <c r="BO55" s="22">
        <f t="shared" si="93"/>
        <v>10</v>
      </c>
      <c r="BP55" s="22">
        <f t="shared" si="93"/>
        <v>10</v>
      </c>
      <c r="BQ55" s="22">
        <f t="shared" si="93"/>
        <v>10</v>
      </c>
      <c r="BR55" s="22">
        <f t="shared" si="93"/>
        <v>10</v>
      </c>
    </row>
    <row r="56" spans="1:70" ht="16.5">
      <c r="A56" s="81" t="s">
        <v>997</v>
      </c>
      <c r="B56" s="74" t="s">
        <v>998</v>
      </c>
      <c r="C56" s="72" t="s">
        <v>999</v>
      </c>
      <c r="D56" s="72" t="s">
        <v>43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>
        <v>12</v>
      </c>
      <c r="L56" s="2">
        <v>10</v>
      </c>
      <c r="M56" s="89"/>
      <c r="N56" s="88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10</v>
      </c>
      <c r="AJ56" s="3">
        <f t="shared" si="56"/>
        <v>51</v>
      </c>
      <c r="AK56" s="5">
        <f t="shared" si="57"/>
        <v>1</v>
      </c>
      <c r="AL56" s="41">
        <f t="shared" si="45"/>
        <v>10</v>
      </c>
      <c r="AM56" s="33">
        <f t="shared" si="58"/>
        <v>51</v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10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10</v>
      </c>
      <c r="BE56" s="22">
        <f t="shared" ref="BE56:BR56" si="94">BD56+LARGE($AO56:$BC56,BE$4)</f>
        <v>10</v>
      </c>
      <c r="BF56" s="22">
        <f t="shared" si="94"/>
        <v>10</v>
      </c>
      <c r="BG56" s="22">
        <f t="shared" si="94"/>
        <v>10</v>
      </c>
      <c r="BH56" s="22">
        <f t="shared" si="94"/>
        <v>10</v>
      </c>
      <c r="BI56" s="22">
        <f t="shared" si="94"/>
        <v>10</v>
      </c>
      <c r="BJ56" s="22">
        <f t="shared" si="94"/>
        <v>10</v>
      </c>
      <c r="BK56" s="22">
        <f t="shared" si="94"/>
        <v>10</v>
      </c>
      <c r="BL56" s="22">
        <f t="shared" si="94"/>
        <v>10</v>
      </c>
      <c r="BM56" s="22">
        <f t="shared" si="94"/>
        <v>10</v>
      </c>
      <c r="BN56" s="22">
        <f t="shared" si="94"/>
        <v>10</v>
      </c>
      <c r="BO56" s="22">
        <f t="shared" si="94"/>
        <v>10</v>
      </c>
      <c r="BP56" s="22">
        <f t="shared" si="94"/>
        <v>10</v>
      </c>
      <c r="BQ56" s="22">
        <f t="shared" si="94"/>
        <v>10</v>
      </c>
      <c r="BR56" s="22">
        <f t="shared" si="94"/>
        <v>10</v>
      </c>
    </row>
    <row r="57" spans="1:70" ht="16.5">
      <c r="A57" s="81" t="s">
        <v>1011</v>
      </c>
      <c r="B57" s="74" t="s">
        <v>837</v>
      </c>
      <c r="C57" s="72" t="s">
        <v>1012</v>
      </c>
      <c r="D57" s="72" t="s">
        <v>17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>
        <v>4</v>
      </c>
      <c r="J57" s="2">
        <v>10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89"/>
      <c r="N57" s="88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10</v>
      </c>
      <c r="AJ57" s="3">
        <f t="shared" si="56"/>
        <v>51</v>
      </c>
      <c r="AK57" s="5">
        <f t="shared" si="57"/>
        <v>1</v>
      </c>
      <c r="AL57" s="41">
        <f t="shared" si="45"/>
        <v>10</v>
      </c>
      <c r="AM57" s="33">
        <f t="shared" si="58"/>
        <v>51</v>
      </c>
      <c r="AO57" s="22">
        <f t="shared" si="59"/>
        <v>0</v>
      </c>
      <c r="AP57">
        <f t="shared" si="60"/>
        <v>0</v>
      </c>
      <c r="AQ57">
        <f t="shared" si="61"/>
        <v>10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10</v>
      </c>
      <c r="BE57" s="22">
        <f t="shared" ref="BE57:BR57" si="95">BD57+LARGE($AO57:$BC57,BE$4)</f>
        <v>10</v>
      </c>
      <c r="BF57" s="22">
        <f t="shared" si="95"/>
        <v>10</v>
      </c>
      <c r="BG57" s="22">
        <f t="shared" si="95"/>
        <v>10</v>
      </c>
      <c r="BH57" s="22">
        <f t="shared" si="95"/>
        <v>10</v>
      </c>
      <c r="BI57" s="22">
        <f t="shared" si="95"/>
        <v>10</v>
      </c>
      <c r="BJ57" s="22">
        <f t="shared" si="95"/>
        <v>10</v>
      </c>
      <c r="BK57" s="22">
        <f t="shared" si="95"/>
        <v>10</v>
      </c>
      <c r="BL57" s="22">
        <f t="shared" si="95"/>
        <v>10</v>
      </c>
      <c r="BM57" s="22">
        <f t="shared" si="95"/>
        <v>10</v>
      </c>
      <c r="BN57" s="22">
        <f t="shared" si="95"/>
        <v>10</v>
      </c>
      <c r="BO57" s="22">
        <f t="shared" si="95"/>
        <v>10</v>
      </c>
      <c r="BP57" s="22">
        <f t="shared" si="95"/>
        <v>10</v>
      </c>
      <c r="BQ57" s="22">
        <f t="shared" si="95"/>
        <v>10</v>
      </c>
      <c r="BR57" s="22">
        <f t="shared" si="95"/>
        <v>10</v>
      </c>
    </row>
    <row r="58" spans="1:70" ht="16.5">
      <c r="A58" s="14" t="s">
        <v>7</v>
      </c>
      <c r="B58" s="63" t="s">
        <v>1237</v>
      </c>
      <c r="C58" s="32" t="s">
        <v>1783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89"/>
      <c r="N58" s="88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>
        <v>6</v>
      </c>
      <c r="AH58" s="2">
        <v>0</v>
      </c>
      <c r="AI58" s="40">
        <f t="shared" si="55"/>
        <v>0</v>
      </c>
      <c r="AJ58" s="3" t="str">
        <f t="shared" si="56"/>
        <v/>
      </c>
      <c r="AK58" s="5">
        <f t="shared" si="57"/>
        <v>1</v>
      </c>
      <c r="AL58" s="41">
        <f t="shared" si="45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</v>
      </c>
      <c r="B59" s="63" t="s">
        <v>649</v>
      </c>
      <c r="C59" s="32" t="s">
        <v>1783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89"/>
      <c r="N59" s="88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>
        <v>6</v>
      </c>
      <c r="AH59" s="2">
        <v>0</v>
      </c>
      <c r="AI59" s="40">
        <f t="shared" si="55"/>
        <v>0</v>
      </c>
      <c r="AJ59" s="3" t="str">
        <f t="shared" si="56"/>
        <v/>
      </c>
      <c r="AK59" s="5">
        <f t="shared" si="57"/>
        <v>1</v>
      </c>
      <c r="AL59" s="41">
        <f t="shared" si="45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 t="s">
        <v>7</v>
      </c>
      <c r="B60" s="63" t="s">
        <v>1419</v>
      </c>
      <c r="C60" s="32" t="s">
        <v>1791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89"/>
      <c r="N60" s="88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>
        <v>11</v>
      </c>
      <c r="AH60" s="2">
        <v>0</v>
      </c>
      <c r="AI60" s="40">
        <f t="shared" si="55"/>
        <v>0</v>
      </c>
      <c r="AJ60" s="3" t="str">
        <f t="shared" si="56"/>
        <v/>
      </c>
      <c r="AK60" s="5">
        <f t="shared" si="57"/>
        <v>1</v>
      </c>
      <c r="AL60" s="41">
        <f t="shared" ref="AL60:AL91" si="98">AI60</f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 t="s">
        <v>7</v>
      </c>
      <c r="B61" s="63" t="s">
        <v>392</v>
      </c>
      <c r="C61" s="32" t="s">
        <v>1792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89"/>
      <c r="N61" s="88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>
        <v>11</v>
      </c>
      <c r="AH61" s="2">
        <v>0</v>
      </c>
      <c r="AI61" s="40">
        <f t="shared" si="55"/>
        <v>0</v>
      </c>
      <c r="AJ61" s="3" t="str">
        <f t="shared" si="56"/>
        <v/>
      </c>
      <c r="AK61" s="5">
        <f t="shared" si="57"/>
        <v>1</v>
      </c>
      <c r="AL61" s="41">
        <f t="shared" si="98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 t="s">
        <v>7</v>
      </c>
      <c r="B62" s="63" t="s">
        <v>974</v>
      </c>
      <c r="C62" s="32" t="s">
        <v>1530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89"/>
      <c r="N62" s="88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>
        <v>23</v>
      </c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>
        <v>10</v>
      </c>
      <c r="T62" s="91">
        <v>0</v>
      </c>
      <c r="U62" s="46">
        <v>16</v>
      </c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>
        <v>15</v>
      </c>
      <c r="AB62" s="91"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4</v>
      </c>
      <c r="AL62" s="41">
        <f t="shared" si="98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 t="s">
        <v>7</v>
      </c>
      <c r="B63" s="63" t="s">
        <v>1740</v>
      </c>
      <c r="C63" s="32" t="s">
        <v>1739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89"/>
      <c r="N63" s="88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>
        <v>16</v>
      </c>
      <c r="AB63" s="91"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1</v>
      </c>
      <c r="AL63" s="41">
        <f t="shared" si="98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 t="s">
        <v>7</v>
      </c>
      <c r="B64" s="63" t="s">
        <v>1716</v>
      </c>
      <c r="C64" s="32" t="s">
        <v>1715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89"/>
      <c r="N64" s="88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>
        <v>10</v>
      </c>
      <c r="Z64" s="91"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1</v>
      </c>
      <c r="AL64" s="41">
        <f t="shared" si="98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 t="s">
        <v>7</v>
      </c>
      <c r="B65" s="63" t="s">
        <v>1717</v>
      </c>
      <c r="C65" s="32" t="s">
        <v>784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89"/>
      <c r="N65" s="88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>
        <v>15</v>
      </c>
      <c r="Z65" s="91"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1</v>
      </c>
      <c r="AL65" s="41">
        <f t="shared" si="98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 t="s">
        <v>724</v>
      </c>
      <c r="B66" s="63" t="s">
        <v>1112</v>
      </c>
      <c r="C66" s="32" t="s">
        <v>1579</v>
      </c>
      <c r="D66" s="32" t="s">
        <v>22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89"/>
      <c r="N66" s="88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>
        <v>11</v>
      </c>
      <c r="T66" s="91">
        <v>0</v>
      </c>
      <c r="U66" s="46">
        <v>3</v>
      </c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2</v>
      </c>
      <c r="AL66" s="41">
        <f t="shared" si="98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 t="s">
        <v>724</v>
      </c>
      <c r="B67" s="63" t="s">
        <v>231</v>
      </c>
      <c r="C67" s="32" t="s">
        <v>1687</v>
      </c>
      <c r="D67" s="32" t="s">
        <v>22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89"/>
      <c r="N67" s="88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>
        <v>19</v>
      </c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1</v>
      </c>
      <c r="AL67" s="41">
        <f t="shared" si="98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 t="s">
        <v>724</v>
      </c>
      <c r="B68" s="63" t="s">
        <v>378</v>
      </c>
      <c r="C68" s="32" t="s">
        <v>1678</v>
      </c>
      <c r="D68" s="32" t="s">
        <v>22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89"/>
      <c r="N68" s="88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>
        <v>24</v>
      </c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1</v>
      </c>
      <c r="AL68" s="41">
        <f t="shared" si="98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 t="s">
        <v>724</v>
      </c>
      <c r="B69" s="63" t="s">
        <v>594</v>
      </c>
      <c r="C69" s="32" t="s">
        <v>1689</v>
      </c>
      <c r="D69" s="32" t="s">
        <v>22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89"/>
      <c r="N69" s="88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>
        <v>27</v>
      </c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8">F69+H69+J69+L69+N69+P69+R69+T69+V69+X69+Z69+AB69+AD69+AF69+AH69</f>
        <v>0</v>
      </c>
      <c r="AJ69" s="3" t="str">
        <f t="shared" ref="AJ69:AJ100" si="109">IF(AI69&lt;&gt;0,RANK(AI69,$AI$5:$AI$72),"")</f>
        <v/>
      </c>
      <c r="AK69" s="5">
        <f t="shared" ref="AK69:AK100" si="110">COUNTA(E69,G69,I69,K69,M69,O69,Q69,S69,U69,W69,Y69,AA69,AC69,AE69,AG69)</f>
        <v>1</v>
      </c>
      <c r="AL69" s="41">
        <f t="shared" si="98"/>
        <v>0</v>
      </c>
      <c r="AM69" s="33" t="str">
        <f t="shared" ref="AM69:AM100" si="111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2">BD69+LARGE($AO69:$BC69,BE$4)</f>
        <v>0</v>
      </c>
      <c r="BF69" s="22">
        <f t="shared" si="112"/>
        <v>0</v>
      </c>
      <c r="BG69" s="22">
        <f t="shared" si="112"/>
        <v>0</v>
      </c>
      <c r="BH69" s="22">
        <f t="shared" si="112"/>
        <v>0</v>
      </c>
      <c r="BI69" s="22">
        <f t="shared" si="112"/>
        <v>0</v>
      </c>
      <c r="BJ69" s="22">
        <f t="shared" si="112"/>
        <v>0</v>
      </c>
      <c r="BK69" s="22">
        <f t="shared" si="112"/>
        <v>0</v>
      </c>
      <c r="BL69" s="22">
        <f t="shared" si="112"/>
        <v>0</v>
      </c>
      <c r="BM69" s="22">
        <f t="shared" si="112"/>
        <v>0</v>
      </c>
      <c r="BN69" s="22">
        <f t="shared" si="112"/>
        <v>0</v>
      </c>
      <c r="BO69" s="22">
        <f t="shared" si="112"/>
        <v>0</v>
      </c>
      <c r="BP69" s="22">
        <f t="shared" si="112"/>
        <v>0</v>
      </c>
      <c r="BQ69" s="22">
        <f t="shared" si="112"/>
        <v>0</v>
      </c>
      <c r="BR69" s="22">
        <f t="shared" si="112"/>
        <v>0</v>
      </c>
    </row>
    <row r="70" spans="1:70" ht="16.5">
      <c r="A70" s="14" t="s">
        <v>724</v>
      </c>
      <c r="B70" s="63" t="s">
        <v>599</v>
      </c>
      <c r="C70" s="32" t="s">
        <v>1690</v>
      </c>
      <c r="D70" s="32" t="s">
        <v>22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89"/>
      <c r="N70" s="88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>
        <v>28</v>
      </c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110"/>
        <v>1</v>
      </c>
      <c r="AL70" s="41">
        <f t="shared" si="98"/>
        <v>0</v>
      </c>
      <c r="AM70" s="33" t="str">
        <f t="shared" si="111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3">BD70+LARGE($AO70:$BC70,BE$4)</f>
        <v>0</v>
      </c>
      <c r="BF70" s="22">
        <f t="shared" si="113"/>
        <v>0</v>
      </c>
      <c r="BG70" s="22">
        <f t="shared" si="113"/>
        <v>0</v>
      </c>
      <c r="BH70" s="22">
        <f t="shared" si="113"/>
        <v>0</v>
      </c>
      <c r="BI70" s="22">
        <f t="shared" si="113"/>
        <v>0</v>
      </c>
      <c r="BJ70" s="22">
        <f t="shared" si="113"/>
        <v>0</v>
      </c>
      <c r="BK70" s="22">
        <f t="shared" si="113"/>
        <v>0</v>
      </c>
      <c r="BL70" s="22">
        <f t="shared" si="113"/>
        <v>0</v>
      </c>
      <c r="BM70" s="22">
        <f t="shared" si="113"/>
        <v>0</v>
      </c>
      <c r="BN70" s="22">
        <f t="shared" si="113"/>
        <v>0</v>
      </c>
      <c r="BO70" s="22">
        <f t="shared" si="113"/>
        <v>0</v>
      </c>
      <c r="BP70" s="22">
        <f t="shared" si="113"/>
        <v>0</v>
      </c>
      <c r="BQ70" s="22">
        <f t="shared" si="113"/>
        <v>0</v>
      </c>
      <c r="BR70" s="22">
        <f t="shared" si="113"/>
        <v>0</v>
      </c>
    </row>
    <row r="71" spans="1:70" ht="16.5">
      <c r="A71" s="14" t="s">
        <v>724</v>
      </c>
      <c r="B71" s="63" t="s">
        <v>243</v>
      </c>
      <c r="C71" s="32" t="s">
        <v>1691</v>
      </c>
      <c r="D71" s="32" t="s">
        <v>22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89"/>
      <c r="N71" s="88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>
        <v>30</v>
      </c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110"/>
        <v>1</v>
      </c>
      <c r="AL71" s="41">
        <f t="shared" si="98"/>
        <v>0</v>
      </c>
      <c r="AM71" s="33" t="str">
        <f t="shared" si="111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4">BD71+LARGE($AO71:$BC71,BE$4)</f>
        <v>0</v>
      </c>
      <c r="BF71" s="22">
        <f t="shared" si="114"/>
        <v>0</v>
      </c>
      <c r="BG71" s="22">
        <f t="shared" si="114"/>
        <v>0</v>
      </c>
      <c r="BH71" s="22">
        <f t="shared" si="114"/>
        <v>0</v>
      </c>
      <c r="BI71" s="22">
        <f t="shared" si="114"/>
        <v>0</v>
      </c>
      <c r="BJ71" s="22">
        <f t="shared" si="114"/>
        <v>0</v>
      </c>
      <c r="BK71" s="22">
        <f t="shared" si="114"/>
        <v>0</v>
      </c>
      <c r="BL71" s="22">
        <f t="shared" si="114"/>
        <v>0</v>
      </c>
      <c r="BM71" s="22">
        <f t="shared" si="114"/>
        <v>0</v>
      </c>
      <c r="BN71" s="22">
        <f t="shared" si="114"/>
        <v>0</v>
      </c>
      <c r="BO71" s="22">
        <f t="shared" si="114"/>
        <v>0</v>
      </c>
      <c r="BP71" s="22">
        <f t="shared" si="114"/>
        <v>0</v>
      </c>
      <c r="BQ71" s="22">
        <f t="shared" si="114"/>
        <v>0</v>
      </c>
      <c r="BR71" s="22">
        <f t="shared" si="114"/>
        <v>0</v>
      </c>
    </row>
    <row r="72" spans="1:70" ht="16.5">
      <c r="A72" s="14" t="s">
        <v>724</v>
      </c>
      <c r="B72" s="63" t="s">
        <v>270</v>
      </c>
      <c r="C72" s="32" t="s">
        <v>1691</v>
      </c>
      <c r="D72" s="32" t="s">
        <v>22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89"/>
      <c r="N72" s="88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>
        <v>33</v>
      </c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110"/>
        <v>1</v>
      </c>
      <c r="AL72" s="41">
        <f t="shared" si="98"/>
        <v>0</v>
      </c>
      <c r="AM72" s="33" t="str">
        <f t="shared" si="111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5">BD72+LARGE($AO72:$BC72,BE$4)</f>
        <v>0</v>
      </c>
      <c r="BF72" s="22">
        <f t="shared" si="115"/>
        <v>0</v>
      </c>
      <c r="BG72" s="22">
        <f t="shared" si="115"/>
        <v>0</v>
      </c>
      <c r="BH72" s="22">
        <f t="shared" si="115"/>
        <v>0</v>
      </c>
      <c r="BI72" s="22">
        <f t="shared" si="115"/>
        <v>0</v>
      </c>
      <c r="BJ72" s="22">
        <f t="shared" si="115"/>
        <v>0</v>
      </c>
      <c r="BK72" s="22">
        <f t="shared" si="115"/>
        <v>0</v>
      </c>
      <c r="BL72" s="22">
        <f t="shared" si="115"/>
        <v>0</v>
      </c>
      <c r="BM72" s="22">
        <f t="shared" si="115"/>
        <v>0</v>
      </c>
      <c r="BN72" s="22">
        <f t="shared" si="115"/>
        <v>0</v>
      </c>
      <c r="BO72" s="22">
        <f t="shared" si="115"/>
        <v>0</v>
      </c>
      <c r="BP72" s="22">
        <f t="shared" si="115"/>
        <v>0</v>
      </c>
      <c r="BQ72" s="22">
        <f t="shared" si="115"/>
        <v>0</v>
      </c>
      <c r="BR72" s="22">
        <f t="shared" si="115"/>
        <v>0</v>
      </c>
    </row>
    <row r="73" spans="1:70" ht="16.5">
      <c r="A73" s="14" t="s">
        <v>7</v>
      </c>
      <c r="B73" s="63" t="s">
        <v>599</v>
      </c>
      <c r="C73" s="32" t="s">
        <v>1680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89"/>
      <c r="N73" s="88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>
        <v>34</v>
      </c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8"/>
        <v>0</v>
      </c>
      <c r="AJ73" s="3" t="str">
        <f t="shared" si="109"/>
        <v/>
      </c>
      <c r="AK73" s="5">
        <f t="shared" si="110"/>
        <v>1</v>
      </c>
      <c r="AL73" s="41">
        <f t="shared" si="98"/>
        <v>0</v>
      </c>
      <c r="AM73" s="33" t="str">
        <f t="shared" si="111"/>
        <v/>
      </c>
    </row>
    <row r="74" spans="1:70" ht="16.5">
      <c r="A74" s="14" t="s">
        <v>7</v>
      </c>
      <c r="B74" s="63" t="s">
        <v>660</v>
      </c>
      <c r="C74" s="32" t="s">
        <v>1692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89"/>
      <c r="N74" s="88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>
        <v>35</v>
      </c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8"/>
        <v>0</v>
      </c>
      <c r="AJ74" s="3" t="str">
        <f t="shared" si="109"/>
        <v/>
      </c>
      <c r="AK74" s="5">
        <f t="shared" si="110"/>
        <v>1</v>
      </c>
      <c r="AL74" s="41">
        <f t="shared" si="98"/>
        <v>0</v>
      </c>
      <c r="AM74" s="33" t="str">
        <f t="shared" si="111"/>
        <v/>
      </c>
    </row>
    <row r="75" spans="1:70" ht="16.5">
      <c r="A75" s="14" t="s">
        <v>7</v>
      </c>
      <c r="B75" s="63" t="s">
        <v>1581</v>
      </c>
      <c r="C75" s="32" t="s">
        <v>1580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89"/>
      <c r="N75" s="88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>
        <v>22</v>
      </c>
      <c r="T75" s="91"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8"/>
        <v>0</v>
      </c>
      <c r="AJ75" s="3" t="str">
        <f t="shared" si="109"/>
        <v/>
      </c>
      <c r="AK75" s="5">
        <f t="shared" si="110"/>
        <v>1</v>
      </c>
      <c r="AL75" s="41">
        <f t="shared" si="98"/>
        <v>0</v>
      </c>
      <c r="AM75" s="33" t="str">
        <f t="shared" si="111"/>
        <v/>
      </c>
    </row>
    <row r="76" spans="1:70" ht="16.5">
      <c r="A76" s="14" t="s">
        <v>7</v>
      </c>
      <c r="B76" s="63" t="s">
        <v>1583</v>
      </c>
      <c r="C76" s="32" t="s">
        <v>1582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89"/>
      <c r="N76" s="88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>
        <v>23</v>
      </c>
      <c r="T76" s="91"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8"/>
        <v>0</v>
      </c>
      <c r="AJ76" s="3" t="str">
        <f t="shared" si="109"/>
        <v/>
      </c>
      <c r="AK76" s="5">
        <f t="shared" si="110"/>
        <v>1</v>
      </c>
      <c r="AL76" s="41">
        <f t="shared" si="98"/>
        <v>0</v>
      </c>
      <c r="AM76" s="33" t="str">
        <f t="shared" si="111"/>
        <v/>
      </c>
    </row>
    <row r="77" spans="1:70" ht="16.5">
      <c r="A77" s="14" t="s">
        <v>7</v>
      </c>
      <c r="B77" s="63" t="s">
        <v>1475</v>
      </c>
      <c r="C77" s="32" t="s">
        <v>1584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89"/>
      <c r="N77" s="88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>
        <v>24</v>
      </c>
      <c r="T77" s="91"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8"/>
        <v>0</v>
      </c>
      <c r="AJ77" s="3" t="str">
        <f t="shared" si="109"/>
        <v/>
      </c>
      <c r="AK77" s="5">
        <f t="shared" si="110"/>
        <v>1</v>
      </c>
      <c r="AL77" s="41">
        <f t="shared" si="98"/>
        <v>0</v>
      </c>
      <c r="AM77" s="33" t="str">
        <f t="shared" si="111"/>
        <v/>
      </c>
    </row>
    <row r="78" spans="1:70" ht="16.5">
      <c r="A78" s="14" t="s">
        <v>7</v>
      </c>
      <c r="B78" s="63" t="s">
        <v>1543</v>
      </c>
      <c r="C78" s="32" t="s">
        <v>1536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89"/>
      <c r="N78" s="88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>
        <v>4</v>
      </c>
      <c r="R78" s="2"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8"/>
        <v>0</v>
      </c>
      <c r="AJ78" s="3" t="str">
        <f t="shared" si="109"/>
        <v/>
      </c>
      <c r="AK78" s="5">
        <f t="shared" si="110"/>
        <v>1</v>
      </c>
      <c r="AL78" s="41">
        <f t="shared" si="98"/>
        <v>0</v>
      </c>
      <c r="AM78" s="33" t="str">
        <f t="shared" si="111"/>
        <v/>
      </c>
    </row>
    <row r="79" spans="1:70" ht="16.5">
      <c r="A79" s="14" t="s">
        <v>7</v>
      </c>
      <c r="B79" s="63" t="s">
        <v>630</v>
      </c>
      <c r="C79" s="32" t="s">
        <v>1544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89"/>
      <c r="N79" s="88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>
        <v>5</v>
      </c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8"/>
        <v>0</v>
      </c>
      <c r="AJ79" s="3" t="str">
        <f t="shared" si="109"/>
        <v/>
      </c>
      <c r="AK79" s="5">
        <f t="shared" si="110"/>
        <v>1</v>
      </c>
      <c r="AL79" s="41">
        <f t="shared" si="98"/>
        <v>0</v>
      </c>
      <c r="AM79" s="33" t="str">
        <f t="shared" si="111"/>
        <v/>
      </c>
    </row>
    <row r="80" spans="1:70" ht="16.5">
      <c r="A80" s="14" t="s">
        <v>7</v>
      </c>
      <c r="B80" s="63" t="s">
        <v>1545</v>
      </c>
      <c r="C80" s="32" t="s">
        <v>1546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89"/>
      <c r="N80" s="88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>
        <v>9</v>
      </c>
      <c r="R80" s="2"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8"/>
        <v>0</v>
      </c>
      <c r="AJ80" s="3" t="str">
        <f t="shared" si="109"/>
        <v/>
      </c>
      <c r="AK80" s="5">
        <f t="shared" si="110"/>
        <v>1</v>
      </c>
      <c r="AL80" s="41">
        <f t="shared" si="98"/>
        <v>0</v>
      </c>
      <c r="AM80" s="33" t="str">
        <f t="shared" si="111"/>
        <v/>
      </c>
    </row>
    <row r="81" spans="1:39" ht="16.5">
      <c r="A81" s="14" t="s">
        <v>7</v>
      </c>
      <c r="B81" s="63" t="s">
        <v>1458</v>
      </c>
      <c r="C81" s="32" t="s">
        <v>1549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89"/>
      <c r="N81" s="88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>
        <v>28</v>
      </c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8"/>
        <v>0</v>
      </c>
      <c r="AJ81" s="3" t="str">
        <f t="shared" si="109"/>
        <v/>
      </c>
      <c r="AK81" s="5">
        <f t="shared" si="110"/>
        <v>1</v>
      </c>
      <c r="AL81" s="41">
        <f t="shared" si="98"/>
        <v>0</v>
      </c>
      <c r="AM81" s="33" t="str">
        <f t="shared" si="111"/>
        <v/>
      </c>
    </row>
    <row r="82" spans="1:39" ht="16.5">
      <c r="A82" s="14" t="s">
        <v>7</v>
      </c>
      <c r="B82" s="63" t="s">
        <v>1550</v>
      </c>
      <c r="C82" s="32" t="s">
        <v>1534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89"/>
      <c r="N82" s="88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>
        <v>35</v>
      </c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8"/>
        <v>0</v>
      </c>
      <c r="AJ82" s="3" t="str">
        <f t="shared" si="109"/>
        <v/>
      </c>
      <c r="AK82" s="5">
        <f t="shared" si="110"/>
        <v>1</v>
      </c>
      <c r="AL82" s="41">
        <f t="shared" si="98"/>
        <v>0</v>
      </c>
      <c r="AM82" s="33" t="str">
        <f t="shared" si="111"/>
        <v/>
      </c>
    </row>
    <row r="83" spans="1:39" ht="16.5">
      <c r="A83" s="14" t="s">
        <v>7</v>
      </c>
      <c r="B83" s="63" t="s">
        <v>653</v>
      </c>
      <c r="C83" s="32" t="s">
        <v>1551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89"/>
      <c r="N83" s="88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>
        <v>36</v>
      </c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8"/>
        <v>0</v>
      </c>
      <c r="AJ83" s="3" t="str">
        <f t="shared" si="109"/>
        <v/>
      </c>
      <c r="AK83" s="5">
        <f t="shared" si="110"/>
        <v>1</v>
      </c>
      <c r="AL83" s="41">
        <f t="shared" si="98"/>
        <v>0</v>
      </c>
      <c r="AM83" s="33" t="str">
        <f t="shared" si="111"/>
        <v/>
      </c>
    </row>
    <row r="84" spans="1:39" ht="16.5">
      <c r="A84" s="14" t="s">
        <v>7</v>
      </c>
      <c r="B84" s="63" t="s">
        <v>1512</v>
      </c>
      <c r="C84" s="32" t="s">
        <v>1513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89"/>
      <c r="N84" s="88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>
        <v>6</v>
      </c>
      <c r="P84" s="2"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8"/>
        <v>0</v>
      </c>
      <c r="AJ84" s="3" t="str">
        <f t="shared" si="109"/>
        <v/>
      </c>
      <c r="AK84" s="5">
        <f t="shared" si="110"/>
        <v>1</v>
      </c>
      <c r="AL84" s="41">
        <f t="shared" si="98"/>
        <v>0</v>
      </c>
      <c r="AM84" s="33" t="str">
        <f t="shared" si="111"/>
        <v/>
      </c>
    </row>
    <row r="85" spans="1:39" ht="16.5">
      <c r="A85" s="14" t="s">
        <v>7</v>
      </c>
      <c r="B85" s="63" t="s">
        <v>1514</v>
      </c>
      <c r="C85" s="32" t="s">
        <v>1515</v>
      </c>
      <c r="D85" s="32" t="s">
        <v>7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89"/>
      <c r="N85" s="88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>
        <v>6</v>
      </c>
      <c r="P85" s="2"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8"/>
        <v>0</v>
      </c>
      <c r="AJ85" s="3" t="str">
        <f t="shared" si="109"/>
        <v/>
      </c>
      <c r="AK85" s="5">
        <f t="shared" si="110"/>
        <v>1</v>
      </c>
      <c r="AL85" s="41">
        <f t="shared" si="98"/>
        <v>0</v>
      </c>
      <c r="AM85" s="33" t="str">
        <f t="shared" si="111"/>
        <v/>
      </c>
    </row>
    <row r="86" spans="1:39" ht="16.5">
      <c r="A86" s="14" t="s">
        <v>7</v>
      </c>
      <c r="B86" s="63" t="s">
        <v>1458</v>
      </c>
      <c r="C86" s="32" t="s">
        <v>1459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>
        <v>11</v>
      </c>
      <c r="L86" s="2">
        <v>0</v>
      </c>
      <c r="M86" s="89"/>
      <c r="N86" s="88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8"/>
        <v>0</v>
      </c>
      <c r="AJ86" s="3" t="str">
        <f t="shared" si="109"/>
        <v/>
      </c>
      <c r="AK86" s="5">
        <f t="shared" si="110"/>
        <v>1</v>
      </c>
      <c r="AL86" s="41">
        <f t="shared" si="98"/>
        <v>0</v>
      </c>
      <c r="AM86" s="33" t="str">
        <f t="shared" si="111"/>
        <v/>
      </c>
    </row>
    <row r="87" spans="1:39" ht="16.5">
      <c r="A87" s="14" t="s">
        <v>7</v>
      </c>
      <c r="B87" s="63" t="s">
        <v>1460</v>
      </c>
      <c r="C87" s="32" t="s">
        <v>1461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>
        <v>11</v>
      </c>
      <c r="L87" s="2">
        <v>0</v>
      </c>
      <c r="M87" s="89"/>
      <c r="N87" s="88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8"/>
        <v>0</v>
      </c>
      <c r="AJ87" s="3" t="str">
        <f t="shared" si="109"/>
        <v/>
      </c>
      <c r="AK87" s="5">
        <f t="shared" si="110"/>
        <v>1</v>
      </c>
      <c r="AL87" s="41">
        <f t="shared" si="98"/>
        <v>0</v>
      </c>
      <c r="AM87" s="33" t="str">
        <f t="shared" si="111"/>
        <v/>
      </c>
    </row>
    <row r="88" spans="1:39" ht="16.5">
      <c r="A88" s="14" t="s">
        <v>7</v>
      </c>
      <c r="B88" s="63" t="s">
        <v>1023</v>
      </c>
      <c r="C88" s="32" t="s">
        <v>1464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>
        <v>13</v>
      </c>
      <c r="L88" s="2">
        <v>0</v>
      </c>
      <c r="M88" s="89"/>
      <c r="N88" s="88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8"/>
        <v>0</v>
      </c>
      <c r="AJ88" s="3" t="str">
        <f t="shared" si="109"/>
        <v/>
      </c>
      <c r="AK88" s="5">
        <f t="shared" si="110"/>
        <v>1</v>
      </c>
      <c r="AL88" s="41">
        <f t="shared" si="98"/>
        <v>0</v>
      </c>
      <c r="AM88" s="33" t="str">
        <f t="shared" si="111"/>
        <v/>
      </c>
    </row>
    <row r="89" spans="1:39" ht="16.5">
      <c r="A89" s="14" t="s">
        <v>7</v>
      </c>
      <c r="B89" s="63" t="s">
        <v>848</v>
      </c>
      <c r="C89" s="32" t="s">
        <v>259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>
        <v>14</v>
      </c>
      <c r="L89" s="2">
        <v>0</v>
      </c>
      <c r="M89" s="89"/>
      <c r="N89" s="88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0"/>
      <c r="AF89" s="110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8"/>
        <v>0</v>
      </c>
      <c r="AJ89" s="3" t="str">
        <f t="shared" si="109"/>
        <v/>
      </c>
      <c r="AK89" s="5">
        <f t="shared" si="110"/>
        <v>1</v>
      </c>
      <c r="AL89" s="41">
        <f t="shared" si="98"/>
        <v>0</v>
      </c>
      <c r="AM89" s="33" t="str">
        <f t="shared" si="111"/>
        <v/>
      </c>
    </row>
    <row r="90" spans="1:39" ht="16.5">
      <c r="A90" s="14" t="s">
        <v>7</v>
      </c>
      <c r="B90" s="63" t="s">
        <v>1114</v>
      </c>
      <c r="C90" s="32" t="s">
        <v>1115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>
        <v>11</v>
      </c>
      <c r="J90" s="2"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89"/>
      <c r="N90" s="88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0"/>
      <c r="AF90" s="110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8"/>
        <v>0</v>
      </c>
      <c r="AJ90" s="3" t="str">
        <f t="shared" si="109"/>
        <v/>
      </c>
      <c r="AK90" s="5">
        <f t="shared" si="110"/>
        <v>1</v>
      </c>
      <c r="AL90" s="41">
        <f t="shared" si="98"/>
        <v>0</v>
      </c>
      <c r="AM90" s="33" t="str">
        <f t="shared" si="111"/>
        <v/>
      </c>
    </row>
    <row r="91" spans="1:39" ht="16.5">
      <c r="A91" s="14" t="s">
        <v>7</v>
      </c>
      <c r="B91" s="63" t="s">
        <v>400</v>
      </c>
      <c r="C91" s="32" t="s">
        <v>1089</v>
      </c>
      <c r="D91" s="32" t="s">
        <v>7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>
        <v>11</v>
      </c>
      <c r="J91" s="2"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89"/>
      <c r="N91" s="88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0"/>
      <c r="AF91" s="110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8"/>
        <v>0</v>
      </c>
      <c r="AJ91" s="3" t="str">
        <f t="shared" si="109"/>
        <v/>
      </c>
      <c r="AK91" s="5">
        <f t="shared" si="110"/>
        <v>1</v>
      </c>
      <c r="AL91" s="41">
        <f t="shared" si="98"/>
        <v>0</v>
      </c>
      <c r="AM91" s="33" t="str">
        <f t="shared" si="111"/>
        <v/>
      </c>
    </row>
    <row r="92" spans="1:39" ht="16.5">
      <c r="A92" s="81" t="s">
        <v>958</v>
      </c>
      <c r="B92" s="74" t="s">
        <v>959</v>
      </c>
      <c r="C92" s="72" t="s">
        <v>960</v>
      </c>
      <c r="D92" s="72" t="s">
        <v>219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89"/>
      <c r="N92" s="88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0"/>
      <c r="AF92" s="110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8"/>
        <v>0</v>
      </c>
      <c r="AJ92" s="3" t="str">
        <f t="shared" si="109"/>
        <v/>
      </c>
      <c r="AK92" s="5">
        <f t="shared" si="110"/>
        <v>0</v>
      </c>
      <c r="AL92" s="41">
        <f t="shared" ref="AL92:AL123" si="116">AI92</f>
        <v>0</v>
      </c>
      <c r="AM92" s="33" t="str">
        <f t="shared" si="111"/>
        <v/>
      </c>
    </row>
    <row r="93" spans="1:39" ht="16.5">
      <c r="A93" s="81" t="s">
        <v>970</v>
      </c>
      <c r="B93" s="74" t="s">
        <v>597</v>
      </c>
      <c r="C93" s="72" t="s">
        <v>971</v>
      </c>
      <c r="D93" s="72" t="s">
        <v>219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89"/>
      <c r="N93" s="88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0"/>
      <c r="AF93" s="110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8"/>
        <v>0</v>
      </c>
      <c r="AJ93" s="3" t="str">
        <f t="shared" si="109"/>
        <v/>
      </c>
      <c r="AK93" s="5">
        <f t="shared" si="110"/>
        <v>0</v>
      </c>
      <c r="AL93" s="41">
        <f t="shared" si="116"/>
        <v>0</v>
      </c>
      <c r="AM93" s="33" t="str">
        <f t="shared" si="111"/>
        <v/>
      </c>
    </row>
    <row r="94" spans="1:39" ht="16.5">
      <c r="A94" s="81" t="s">
        <v>981</v>
      </c>
      <c r="B94" s="74" t="s">
        <v>982</v>
      </c>
      <c r="C94" s="72" t="s">
        <v>983</v>
      </c>
      <c r="D94" s="72" t="s">
        <v>42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89"/>
      <c r="N94" s="88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0"/>
      <c r="AF94" s="110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8"/>
        <v>0</v>
      </c>
      <c r="AJ94" s="3" t="str">
        <f t="shared" si="109"/>
        <v/>
      </c>
      <c r="AK94" s="5">
        <f t="shared" si="110"/>
        <v>0</v>
      </c>
      <c r="AL94" s="41">
        <f t="shared" si="116"/>
        <v>0</v>
      </c>
      <c r="AM94" s="33" t="str">
        <f t="shared" si="111"/>
        <v/>
      </c>
    </row>
    <row r="95" spans="1:39" ht="16.5">
      <c r="A95" s="81" t="s">
        <v>988</v>
      </c>
      <c r="B95" s="74" t="s">
        <v>378</v>
      </c>
      <c r="C95" s="72" t="s">
        <v>759</v>
      </c>
      <c r="D95" s="72" t="s">
        <v>42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89"/>
      <c r="N95" s="88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0"/>
      <c r="AF95" s="110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8"/>
        <v>0</v>
      </c>
      <c r="AJ95" s="3" t="str">
        <f t="shared" si="109"/>
        <v/>
      </c>
      <c r="AK95" s="5">
        <f t="shared" si="110"/>
        <v>0</v>
      </c>
      <c r="AL95" s="41">
        <f t="shared" si="116"/>
        <v>0</v>
      </c>
      <c r="AM95" s="33" t="str">
        <f t="shared" si="111"/>
        <v/>
      </c>
    </row>
    <row r="96" spans="1:39" ht="16.5">
      <c r="A96" s="81" t="s">
        <v>989</v>
      </c>
      <c r="B96" s="74" t="s">
        <v>990</v>
      </c>
      <c r="C96" s="72" t="s">
        <v>991</v>
      </c>
      <c r="D96" s="72" t="s">
        <v>19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89"/>
      <c r="N96" s="88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0"/>
      <c r="AF96" s="110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8"/>
        <v>0</v>
      </c>
      <c r="AJ96" s="3" t="str">
        <f t="shared" si="109"/>
        <v/>
      </c>
      <c r="AK96" s="5">
        <f t="shared" si="110"/>
        <v>0</v>
      </c>
      <c r="AL96" s="41">
        <f t="shared" si="116"/>
        <v>0</v>
      </c>
      <c r="AM96" s="33" t="str">
        <f t="shared" si="111"/>
        <v/>
      </c>
    </row>
    <row r="97" spans="1:39" ht="16.5">
      <c r="A97" s="81" t="s">
        <v>1000</v>
      </c>
      <c r="B97" s="74" t="s">
        <v>1001</v>
      </c>
      <c r="C97" s="72" t="s">
        <v>1002</v>
      </c>
      <c r="D97" s="72" t="s">
        <v>43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89"/>
      <c r="N97" s="88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0"/>
      <c r="AF97" s="110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8"/>
        <v>0</v>
      </c>
      <c r="AJ97" s="3" t="str">
        <f t="shared" si="109"/>
        <v/>
      </c>
      <c r="AK97" s="5">
        <f t="shared" si="110"/>
        <v>0</v>
      </c>
      <c r="AL97" s="41">
        <f t="shared" si="116"/>
        <v>0</v>
      </c>
      <c r="AM97" s="33" t="str">
        <f t="shared" si="111"/>
        <v/>
      </c>
    </row>
    <row r="98" spans="1:39" ht="16.5">
      <c r="A98" s="81" t="s">
        <v>1036</v>
      </c>
      <c r="B98" s="74" t="s">
        <v>1037</v>
      </c>
      <c r="C98" s="72" t="s">
        <v>1038</v>
      </c>
      <c r="D98" s="72" t="s">
        <v>41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89"/>
      <c r="N98" s="88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0"/>
      <c r="AF98" s="110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8"/>
        <v>0</v>
      </c>
      <c r="AJ98" s="3" t="str">
        <f t="shared" si="109"/>
        <v/>
      </c>
      <c r="AK98" s="5">
        <f t="shared" si="110"/>
        <v>0</v>
      </c>
      <c r="AL98" s="41">
        <f t="shared" si="116"/>
        <v>0</v>
      </c>
      <c r="AM98" s="33" t="str">
        <f t="shared" si="111"/>
        <v/>
      </c>
    </row>
    <row r="99" spans="1:39" ht="16.5">
      <c r="A99" s="80" t="s">
        <v>1218</v>
      </c>
      <c r="B99" s="63" t="s">
        <v>362</v>
      </c>
      <c r="C99" s="32" t="s">
        <v>1219</v>
      </c>
      <c r="D99" s="32" t="s">
        <v>105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89"/>
      <c r="N99" s="88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0"/>
      <c r="AF99" s="110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8"/>
        <v>0</v>
      </c>
      <c r="AJ99" s="3" t="str">
        <f t="shared" si="109"/>
        <v/>
      </c>
      <c r="AK99" s="5">
        <f t="shared" si="110"/>
        <v>0</v>
      </c>
      <c r="AL99" s="41">
        <f t="shared" si="116"/>
        <v>0</v>
      </c>
      <c r="AM99" s="33" t="str">
        <f t="shared" si="111"/>
        <v/>
      </c>
    </row>
    <row r="100" spans="1:39" ht="16.5">
      <c r="A100" s="80" t="s">
        <v>1222</v>
      </c>
      <c r="B100" s="63" t="s">
        <v>653</v>
      </c>
      <c r="C100" s="32" t="s">
        <v>1223</v>
      </c>
      <c r="D100" s="32" t="s">
        <v>42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89"/>
      <c r="N100" s="88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0"/>
      <c r="AF100" s="110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8"/>
        <v>0</v>
      </c>
      <c r="AJ100" s="3" t="str">
        <f t="shared" si="109"/>
        <v/>
      </c>
      <c r="AK100" s="5">
        <f t="shared" si="110"/>
        <v>0</v>
      </c>
      <c r="AL100" s="41">
        <f t="shared" si="116"/>
        <v>0</v>
      </c>
      <c r="AM100" s="33" t="str">
        <f t="shared" si="111"/>
        <v/>
      </c>
    </row>
    <row r="101" spans="1:39" ht="16.5">
      <c r="A101" s="80" t="s">
        <v>1228</v>
      </c>
      <c r="B101" s="63" t="s">
        <v>1112</v>
      </c>
      <c r="C101" s="32" t="s">
        <v>1229</v>
      </c>
      <c r="D101" s="32" t="s">
        <v>42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89"/>
      <c r="N101" s="88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0"/>
      <c r="AF101" s="110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7">F101+H101+J101+L101+N101+P101+R101+T101+V101+X101+Z101+AB101+AD101+AF101+AH101</f>
        <v>0</v>
      </c>
      <c r="AJ101" s="3" t="str">
        <f t="shared" ref="AJ101:AJ132" si="118">IF(AI101&lt;&gt;0,RANK(AI101,$AI$5:$AI$72),"")</f>
        <v/>
      </c>
      <c r="AK101" s="5">
        <f t="shared" ref="AK101:AK132" si="119">COUNTA(E101,G101,I101,K101,M101,O101,Q101,S101,U101,W101,Y101,AA101,AC101,AE101,AG101)</f>
        <v>0</v>
      </c>
      <c r="AL101" s="41">
        <f t="shared" si="116"/>
        <v>0</v>
      </c>
      <c r="AM101" s="33" t="str">
        <f t="shared" ref="AM101:AM132" si="120">IF(AL101&lt;&gt;0,RANK(AL101,$AL$5:$AL$72),"")</f>
        <v/>
      </c>
    </row>
    <row r="102" spans="1:39" ht="16.5">
      <c r="A102" s="80" t="s">
        <v>1230</v>
      </c>
      <c r="B102" s="63" t="s">
        <v>1231</v>
      </c>
      <c r="C102" s="32" t="s">
        <v>741</v>
      </c>
      <c r="D102" s="32" t="s">
        <v>42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89"/>
      <c r="N102" s="88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0"/>
      <c r="AF102" s="110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7"/>
        <v>0</v>
      </c>
      <c r="AJ102" s="3" t="str">
        <f t="shared" si="118"/>
        <v/>
      </c>
      <c r="AK102" s="5">
        <f t="shared" si="119"/>
        <v>0</v>
      </c>
      <c r="AL102" s="41">
        <f t="shared" si="116"/>
        <v>0</v>
      </c>
      <c r="AM102" s="33" t="str">
        <f t="shared" si="120"/>
        <v/>
      </c>
    </row>
    <row r="103" spans="1:39" ht="16.5">
      <c r="A103" s="80" t="s">
        <v>1232</v>
      </c>
      <c r="B103" s="63" t="s">
        <v>378</v>
      </c>
      <c r="C103" s="32" t="s">
        <v>1169</v>
      </c>
      <c r="D103" s="32" t="s">
        <v>21</v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89"/>
      <c r="N103" s="88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0"/>
      <c r="AF103" s="110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7"/>
        <v>0</v>
      </c>
      <c r="AJ103" s="3" t="str">
        <f t="shared" si="118"/>
        <v/>
      </c>
      <c r="AK103" s="5">
        <f t="shared" si="119"/>
        <v>0</v>
      </c>
      <c r="AL103" s="41">
        <f t="shared" si="116"/>
        <v>0</v>
      </c>
      <c r="AM103" s="33" t="str">
        <f t="shared" si="120"/>
        <v/>
      </c>
    </row>
    <row r="104" spans="1:39" ht="16.5">
      <c r="A104" s="80" t="s">
        <v>1233</v>
      </c>
      <c r="B104" s="63" t="s">
        <v>1234</v>
      </c>
      <c r="C104" s="32" t="s">
        <v>1235</v>
      </c>
      <c r="D104" s="32" t="s">
        <v>21</v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89"/>
      <c r="N104" s="88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0"/>
      <c r="AF104" s="110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7"/>
        <v>0</v>
      </c>
      <c r="AJ104" s="3" t="str">
        <f t="shared" si="118"/>
        <v/>
      </c>
      <c r="AK104" s="5">
        <f t="shared" si="119"/>
        <v>0</v>
      </c>
      <c r="AL104" s="41">
        <f t="shared" si="116"/>
        <v>0</v>
      </c>
      <c r="AM104" s="33" t="str">
        <f t="shared" si="120"/>
        <v/>
      </c>
    </row>
    <row r="105" spans="1:39" ht="16.5">
      <c r="A105" s="80" t="s">
        <v>1239</v>
      </c>
      <c r="B105" s="63" t="s">
        <v>1227</v>
      </c>
      <c r="C105" s="32" t="s">
        <v>1209</v>
      </c>
      <c r="D105" s="32" t="s">
        <v>42</v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89"/>
      <c r="N105" s="88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0"/>
      <c r="AF105" s="110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7"/>
        <v>0</v>
      </c>
      <c r="AJ105" s="3" t="str">
        <f t="shared" si="118"/>
        <v/>
      </c>
      <c r="AK105" s="5">
        <f t="shared" si="119"/>
        <v>0</v>
      </c>
      <c r="AL105" s="41">
        <f t="shared" si="116"/>
        <v>0</v>
      </c>
      <c r="AM105" s="33" t="str">
        <f t="shared" si="120"/>
        <v/>
      </c>
    </row>
    <row r="106" spans="1:39" ht="16.5">
      <c r="A106" s="80" t="s">
        <v>1244</v>
      </c>
      <c r="B106" s="63" t="s">
        <v>328</v>
      </c>
      <c r="C106" s="32" t="s">
        <v>1243</v>
      </c>
      <c r="D106" s="32" t="s">
        <v>18</v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89"/>
      <c r="N106" s="88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0"/>
      <c r="AF106" s="110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7"/>
        <v>0</v>
      </c>
      <c r="AJ106" s="3" t="str">
        <f t="shared" si="118"/>
        <v/>
      </c>
      <c r="AK106" s="5">
        <f t="shared" si="119"/>
        <v>0</v>
      </c>
      <c r="AL106" s="41">
        <f t="shared" si="116"/>
        <v>0</v>
      </c>
      <c r="AM106" s="33" t="str">
        <f t="shared" si="120"/>
        <v/>
      </c>
    </row>
    <row r="107" spans="1:39" ht="16.5">
      <c r="A107" s="80" t="s">
        <v>1249</v>
      </c>
      <c r="B107" s="63" t="s">
        <v>1250</v>
      </c>
      <c r="C107" s="32" t="s">
        <v>1251</v>
      </c>
      <c r="D107" s="32" t="s">
        <v>106</v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89"/>
      <c r="N107" s="88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0"/>
      <c r="AF107" s="110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7"/>
        <v>0</v>
      </c>
      <c r="AJ107" s="3" t="str">
        <f t="shared" si="118"/>
        <v/>
      </c>
      <c r="AK107" s="5">
        <f t="shared" si="119"/>
        <v>0</v>
      </c>
      <c r="AL107" s="41">
        <f t="shared" si="116"/>
        <v>0</v>
      </c>
      <c r="AM107" s="33" t="str">
        <f t="shared" si="120"/>
        <v/>
      </c>
    </row>
    <row r="108" spans="1:39" ht="16.5">
      <c r="A108" s="14" t="s">
        <v>7</v>
      </c>
      <c r="B108" s="63" t="s">
        <v>915</v>
      </c>
      <c r="C108" s="32" t="s">
        <v>1465</v>
      </c>
      <c r="D108" s="32" t="s">
        <v>7</v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89"/>
      <c r="N108" s="88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0"/>
      <c r="AF108" s="110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7"/>
        <v>0</v>
      </c>
      <c r="AJ108" s="3" t="str">
        <f t="shared" si="118"/>
        <v/>
      </c>
      <c r="AK108" s="5">
        <f t="shared" si="119"/>
        <v>0</v>
      </c>
      <c r="AL108" s="41">
        <f t="shared" si="116"/>
        <v>0</v>
      </c>
      <c r="AM108" s="33" t="str">
        <f t="shared" si="120"/>
        <v/>
      </c>
    </row>
    <row r="109" spans="1:39" ht="16.5">
      <c r="A109" s="14" t="s">
        <v>7</v>
      </c>
      <c r="B109" s="63" t="s">
        <v>467</v>
      </c>
      <c r="C109" s="32" t="s">
        <v>1465</v>
      </c>
      <c r="D109" s="32" t="s">
        <v>7</v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89"/>
      <c r="N109" s="88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0"/>
      <c r="AF109" s="110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7"/>
        <v>0</v>
      </c>
      <c r="AJ109" s="3" t="str">
        <f t="shared" si="118"/>
        <v/>
      </c>
      <c r="AK109" s="5">
        <f t="shared" si="119"/>
        <v>0</v>
      </c>
      <c r="AL109" s="41">
        <f t="shared" si="116"/>
        <v>0</v>
      </c>
      <c r="AM109" s="33" t="str">
        <f t="shared" si="120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89"/>
      <c r="N110" s="88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0"/>
      <c r="AF110" s="110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7"/>
        <v>0</v>
      </c>
      <c r="AJ110" s="3" t="str">
        <f t="shared" si="118"/>
        <v/>
      </c>
      <c r="AK110" s="5">
        <f t="shared" si="119"/>
        <v>0</v>
      </c>
      <c r="AL110" s="41">
        <f t="shared" si="116"/>
        <v>0</v>
      </c>
      <c r="AM110" s="33" t="str">
        <f t="shared" si="120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89"/>
      <c r="N111" s="88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0"/>
      <c r="AF111" s="110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7"/>
        <v>0</v>
      </c>
      <c r="AJ111" s="3" t="str">
        <f t="shared" si="118"/>
        <v/>
      </c>
      <c r="AK111" s="5">
        <f t="shared" si="119"/>
        <v>0</v>
      </c>
      <c r="AL111" s="41">
        <f t="shared" si="116"/>
        <v>0</v>
      </c>
      <c r="AM111" s="33" t="str">
        <f t="shared" si="120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89"/>
      <c r="N112" s="88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0"/>
      <c r="AF112" s="110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7"/>
        <v>0</v>
      </c>
      <c r="AJ112" s="3" t="str">
        <f t="shared" si="118"/>
        <v/>
      </c>
      <c r="AK112" s="5">
        <f t="shared" si="119"/>
        <v>0</v>
      </c>
      <c r="AL112" s="41">
        <f t="shared" si="116"/>
        <v>0</v>
      </c>
      <c r="AM112" s="33" t="str">
        <f t="shared" si="120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89"/>
      <c r="N113" s="88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0"/>
      <c r="AF113" s="110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7"/>
        <v>0</v>
      </c>
      <c r="AJ113" s="3" t="str">
        <f t="shared" si="118"/>
        <v/>
      </c>
      <c r="AK113" s="5">
        <f t="shared" si="119"/>
        <v>0</v>
      </c>
      <c r="AL113" s="41">
        <f t="shared" si="116"/>
        <v>0</v>
      </c>
      <c r="AM113" s="33" t="str">
        <f t="shared" si="120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89"/>
      <c r="N114" s="88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0"/>
      <c r="AF114" s="110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7"/>
        <v>0</v>
      </c>
      <c r="AJ114" s="3" t="str">
        <f t="shared" si="118"/>
        <v/>
      </c>
      <c r="AK114" s="5">
        <f t="shared" si="119"/>
        <v>0</v>
      </c>
      <c r="AL114" s="41">
        <f t="shared" si="116"/>
        <v>0</v>
      </c>
      <c r="AM114" s="33" t="str">
        <f t="shared" si="120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89"/>
      <c r="N115" s="88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0"/>
      <c r="AF115" s="110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7"/>
        <v>0</v>
      </c>
      <c r="AJ115" s="3" t="str">
        <f t="shared" si="118"/>
        <v/>
      </c>
      <c r="AK115" s="5">
        <f t="shared" si="119"/>
        <v>0</v>
      </c>
      <c r="AL115" s="41">
        <f t="shared" si="116"/>
        <v>0</v>
      </c>
      <c r="AM115" s="33" t="str">
        <f t="shared" si="120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89"/>
      <c r="N116" s="88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0"/>
      <c r="AF116" s="110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7"/>
        <v>0</v>
      </c>
      <c r="AJ116" s="3" t="str">
        <f t="shared" si="118"/>
        <v/>
      </c>
      <c r="AK116" s="5">
        <f t="shared" si="119"/>
        <v>0</v>
      </c>
      <c r="AL116" s="41">
        <f t="shared" si="116"/>
        <v>0</v>
      </c>
      <c r="AM116" s="33" t="str">
        <f t="shared" si="120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89"/>
      <c r="N117" s="88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0"/>
      <c r="AF117" s="110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7"/>
        <v>0</v>
      </c>
      <c r="AJ117" s="3" t="str">
        <f t="shared" si="118"/>
        <v/>
      </c>
      <c r="AK117" s="5">
        <f t="shared" si="119"/>
        <v>0</v>
      </c>
      <c r="AL117" s="41">
        <f t="shared" si="116"/>
        <v>0</v>
      </c>
      <c r="AM117" s="33" t="str">
        <f t="shared" si="120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89"/>
      <c r="N118" s="88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0"/>
      <c r="AF118" s="110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7"/>
        <v>0</v>
      </c>
      <c r="AJ118" s="3" t="str">
        <f t="shared" si="118"/>
        <v/>
      </c>
      <c r="AK118" s="5">
        <f t="shared" si="119"/>
        <v>0</v>
      </c>
      <c r="AL118" s="41">
        <f t="shared" si="116"/>
        <v>0</v>
      </c>
      <c r="AM118" s="33" t="str">
        <f t="shared" si="120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89"/>
      <c r="N119" s="88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0"/>
      <c r="AF119" s="110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7"/>
        <v>0</v>
      </c>
      <c r="AJ119" s="3" t="str">
        <f t="shared" si="118"/>
        <v/>
      </c>
      <c r="AK119" s="5">
        <f t="shared" si="119"/>
        <v>0</v>
      </c>
      <c r="AL119" s="41">
        <f t="shared" si="116"/>
        <v>0</v>
      </c>
      <c r="AM119" s="33" t="str">
        <f t="shared" si="120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89"/>
      <c r="N120" s="88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0"/>
      <c r="AF120" s="110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7"/>
        <v>0</v>
      </c>
      <c r="AJ120" s="3" t="str">
        <f t="shared" si="118"/>
        <v/>
      </c>
      <c r="AK120" s="5">
        <f t="shared" si="119"/>
        <v>0</v>
      </c>
      <c r="AL120" s="41">
        <f t="shared" si="116"/>
        <v>0</v>
      </c>
      <c r="AM120" s="33" t="str">
        <f t="shared" si="120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89"/>
      <c r="N121" s="88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0"/>
      <c r="AF121" s="110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7"/>
        <v>0</v>
      </c>
      <c r="AJ121" s="3" t="str">
        <f t="shared" si="118"/>
        <v/>
      </c>
      <c r="AK121" s="5">
        <f t="shared" si="119"/>
        <v>0</v>
      </c>
      <c r="AL121" s="41">
        <f t="shared" si="116"/>
        <v>0</v>
      </c>
      <c r="AM121" s="33" t="str">
        <f t="shared" si="120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89"/>
      <c r="N122" s="88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0"/>
      <c r="AF122" s="110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7"/>
        <v>0</v>
      </c>
      <c r="AJ122" s="3" t="str">
        <f t="shared" si="118"/>
        <v/>
      </c>
      <c r="AK122" s="5">
        <f t="shared" si="119"/>
        <v>0</v>
      </c>
      <c r="AL122" s="41">
        <f t="shared" si="116"/>
        <v>0</v>
      </c>
      <c r="AM122" s="33" t="str">
        <f t="shared" si="120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89"/>
      <c r="N123" s="88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0"/>
      <c r="AF123" s="110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7"/>
        <v>0</v>
      </c>
      <c r="AJ123" s="3" t="str">
        <f t="shared" si="118"/>
        <v/>
      </c>
      <c r="AK123" s="5">
        <f t="shared" si="119"/>
        <v>0</v>
      </c>
      <c r="AL123" s="41">
        <f t="shared" si="116"/>
        <v>0</v>
      </c>
      <c r="AM123" s="33" t="str">
        <f t="shared" si="120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89"/>
      <c r="N124" s="88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0"/>
      <c r="AF124" s="110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7"/>
        <v>0</v>
      </c>
      <c r="AJ124" s="3" t="str">
        <f t="shared" si="118"/>
        <v/>
      </c>
      <c r="AK124" s="5">
        <f t="shared" si="119"/>
        <v>0</v>
      </c>
      <c r="AL124" s="41">
        <f t="shared" ref="AL124:AL132" si="121">AI124</f>
        <v>0</v>
      </c>
      <c r="AM124" s="33" t="str">
        <f t="shared" si="120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89"/>
      <c r="N125" s="88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0"/>
      <c r="AF125" s="110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7"/>
        <v>0</v>
      </c>
      <c r="AJ125" s="3" t="str">
        <f t="shared" si="118"/>
        <v/>
      </c>
      <c r="AK125" s="5">
        <f t="shared" si="119"/>
        <v>0</v>
      </c>
      <c r="AL125" s="41">
        <f t="shared" si="121"/>
        <v>0</v>
      </c>
      <c r="AM125" s="33" t="str">
        <f t="shared" si="120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89"/>
      <c r="N126" s="88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0"/>
      <c r="AF126" s="110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7"/>
        <v>0</v>
      </c>
      <c r="AJ126" s="3" t="str">
        <f t="shared" si="118"/>
        <v/>
      </c>
      <c r="AK126" s="5">
        <f t="shared" si="119"/>
        <v>0</v>
      </c>
      <c r="AL126" s="41">
        <f t="shared" si="121"/>
        <v>0</v>
      </c>
      <c r="AM126" s="33" t="str">
        <f t="shared" si="120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89"/>
      <c r="N127" s="88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0"/>
      <c r="AF127" s="110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7"/>
        <v>0</v>
      </c>
      <c r="AJ127" s="3" t="str">
        <f t="shared" si="118"/>
        <v/>
      </c>
      <c r="AK127" s="5">
        <f t="shared" si="119"/>
        <v>0</v>
      </c>
      <c r="AL127" s="41">
        <f t="shared" si="121"/>
        <v>0</v>
      </c>
      <c r="AM127" s="33" t="str">
        <f t="shared" si="120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89"/>
      <c r="N128" s="88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0"/>
      <c r="AF128" s="110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7"/>
        <v>0</v>
      </c>
      <c r="AJ128" s="3" t="str">
        <f t="shared" si="118"/>
        <v/>
      </c>
      <c r="AK128" s="5">
        <f t="shared" si="119"/>
        <v>0</v>
      </c>
      <c r="AL128" s="41">
        <f t="shared" si="121"/>
        <v>0</v>
      </c>
      <c r="AM128" s="33" t="str">
        <f t="shared" si="120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89"/>
      <c r="N129" s="88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0"/>
      <c r="AF129" s="110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7"/>
        <v>0</v>
      </c>
      <c r="AJ129" s="3" t="str">
        <f t="shared" si="118"/>
        <v/>
      </c>
      <c r="AK129" s="5">
        <f t="shared" si="119"/>
        <v>0</v>
      </c>
      <c r="AL129" s="41">
        <f t="shared" si="121"/>
        <v>0</v>
      </c>
      <c r="AM129" s="33" t="str">
        <f t="shared" si="120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89"/>
      <c r="N130" s="88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0"/>
      <c r="AF130" s="110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7"/>
        <v>0</v>
      </c>
      <c r="AJ130" s="3" t="str">
        <f t="shared" si="118"/>
        <v/>
      </c>
      <c r="AK130" s="5">
        <f t="shared" si="119"/>
        <v>0</v>
      </c>
      <c r="AL130" s="41">
        <f t="shared" si="121"/>
        <v>0</v>
      </c>
      <c r="AM130" s="33" t="str">
        <f t="shared" si="120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89"/>
      <c r="N131" s="88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0"/>
      <c r="AF131" s="110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7"/>
        <v>0</v>
      </c>
      <c r="AJ131" s="3" t="str">
        <f t="shared" si="118"/>
        <v/>
      </c>
      <c r="AK131" s="5">
        <f t="shared" si="119"/>
        <v>0</v>
      </c>
      <c r="AL131" s="41">
        <f t="shared" si="121"/>
        <v>0</v>
      </c>
      <c r="AM131" s="33" t="str">
        <f t="shared" si="120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89"/>
      <c r="N132" s="88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0"/>
      <c r="AF132" s="110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7"/>
        <v>0</v>
      </c>
      <c r="AJ132" s="3" t="str">
        <f t="shared" si="118"/>
        <v/>
      </c>
      <c r="AK132" s="5">
        <f t="shared" si="119"/>
        <v>0</v>
      </c>
      <c r="AL132" s="41">
        <f t="shared" si="121"/>
        <v>0</v>
      </c>
      <c r="AM132" s="33" t="str">
        <f t="shared" si="120"/>
        <v/>
      </c>
    </row>
  </sheetData>
  <sheetProtection selectLockedCells="1" selectUnlockedCells="1"/>
  <sortState xmlns:xlrd2="http://schemas.microsoft.com/office/spreadsheetml/2017/richdata2" ref="A5:AM132">
    <sortCondition ref="AM4:AM13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2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zoomScaleNormal="100" workbookViewId="0">
      <pane xSplit="4" ySplit="3" topLeftCell="AA4" activePane="bottomRight" state="frozen"/>
      <selection pane="topRight" activeCell="E1" sqref="E1"/>
      <selection pane="bottomLeft" activeCell="A4" sqref="A4"/>
      <selection pane="bottomRight" activeCell="BS18" sqref="BS18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9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Paramètres!T9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132</v>
      </c>
      <c r="B5" s="72" t="s">
        <v>133</v>
      </c>
      <c r="C5" s="72" t="s">
        <v>134</v>
      </c>
      <c r="D5" s="72" t="s">
        <v>42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3</v>
      </c>
      <c r="L5" s="2">
        <v>20</v>
      </c>
      <c r="M5" s="4">
        <v>5</v>
      </c>
      <c r="N5" s="61">
        <v>35</v>
      </c>
      <c r="O5" s="46">
        <v>1</v>
      </c>
      <c r="P5" s="2">
        <v>55</v>
      </c>
      <c r="Q5" s="46">
        <v>2</v>
      </c>
      <c r="R5" s="61">
        <v>65</v>
      </c>
      <c r="S5" s="46">
        <v>3</v>
      </c>
      <c r="T5" s="120">
        <v>35</v>
      </c>
      <c r="U5" s="46">
        <v>2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80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85</v>
      </c>
      <c r="AC5" s="46">
        <v>2</v>
      </c>
      <c r="AD5" s="61">
        <v>50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1</v>
      </c>
      <c r="AH5" s="2">
        <v>55</v>
      </c>
      <c r="AI5" s="40">
        <f t="shared" ref="AI5:AI36" si="0">F5+H5+J5+L5+N5+P5+R5+T5+V5+X5+Z5+AB5+AD5+AF5+AH5</f>
        <v>480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9</v>
      </c>
      <c r="AL5" s="41">
        <f>AI5</f>
        <v>480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0</v>
      </c>
      <c r="AR5">
        <f t="shared" ref="AR5:AR36" si="7">L5</f>
        <v>20</v>
      </c>
      <c r="AS5">
        <f t="shared" ref="AS5:AS36" si="8">N5</f>
        <v>35</v>
      </c>
      <c r="AT5">
        <f t="shared" ref="AT5:AT36" si="9">P5</f>
        <v>55</v>
      </c>
      <c r="AU5">
        <f t="shared" ref="AU5:AU36" si="10">R5</f>
        <v>65</v>
      </c>
      <c r="AV5">
        <f t="shared" ref="AV5:AV36" si="11">T5</f>
        <v>35</v>
      </c>
      <c r="AW5">
        <f t="shared" ref="AW5:AW36" si="12">V5</f>
        <v>80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85</v>
      </c>
      <c r="BA5">
        <f t="shared" ref="BA5:BA36" si="16">AD5</f>
        <v>50</v>
      </c>
      <c r="BB5">
        <f t="shared" ref="BB5:BB36" si="17">AF5</f>
        <v>0</v>
      </c>
      <c r="BC5">
        <f t="shared" ref="BC5:BC36" si="18">AH5</f>
        <v>55</v>
      </c>
      <c r="BD5">
        <f t="shared" ref="BD5:BD36" si="19">LARGE($AO5:$BC5,BD$4)</f>
        <v>85</v>
      </c>
      <c r="BE5" s="22">
        <f t="shared" ref="BE5:BR5" si="20">BD5+LARGE($AO5:$BC5,BE$4)</f>
        <v>165</v>
      </c>
      <c r="BF5" s="22">
        <f t="shared" si="20"/>
        <v>230</v>
      </c>
      <c r="BG5" s="22">
        <f t="shared" si="20"/>
        <v>285</v>
      </c>
      <c r="BH5" s="22">
        <f t="shared" si="20"/>
        <v>340</v>
      </c>
      <c r="BI5" s="22">
        <f t="shared" si="20"/>
        <v>390</v>
      </c>
      <c r="BJ5" s="22">
        <f t="shared" si="20"/>
        <v>425</v>
      </c>
      <c r="BK5" s="22">
        <f t="shared" si="20"/>
        <v>460</v>
      </c>
      <c r="BL5" s="22">
        <f t="shared" si="20"/>
        <v>480</v>
      </c>
      <c r="BM5" s="22">
        <f t="shared" si="20"/>
        <v>480</v>
      </c>
      <c r="BN5" s="22">
        <f t="shared" si="20"/>
        <v>480</v>
      </c>
      <c r="BO5" s="22">
        <f t="shared" si="20"/>
        <v>480</v>
      </c>
      <c r="BP5" s="22">
        <f t="shared" si="20"/>
        <v>480</v>
      </c>
      <c r="BQ5" s="22">
        <f t="shared" si="20"/>
        <v>480</v>
      </c>
      <c r="BR5" s="22">
        <f t="shared" si="20"/>
        <v>480</v>
      </c>
    </row>
    <row r="6" spans="1:70" ht="16.5">
      <c r="A6" s="81" t="s">
        <v>180</v>
      </c>
      <c r="B6" s="72" t="s">
        <v>181</v>
      </c>
      <c r="C6" s="72" t="s">
        <v>182</v>
      </c>
      <c r="D6" s="72" t="s">
        <v>17</v>
      </c>
      <c r="E6" s="6">
        <v>2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2</v>
      </c>
      <c r="N6" s="61">
        <v>65</v>
      </c>
      <c r="O6" s="46">
        <v>2</v>
      </c>
      <c r="P6" s="2">
        <v>35</v>
      </c>
      <c r="Q6" s="46">
        <v>1</v>
      </c>
      <c r="R6" s="61">
        <v>85</v>
      </c>
      <c r="S6" s="46">
        <v>2</v>
      </c>
      <c r="T6" s="61">
        <v>50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>
        <v>2</v>
      </c>
      <c r="X6" s="61">
        <v>50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2</v>
      </c>
      <c r="AB6" s="61">
        <v>65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2</v>
      </c>
      <c r="AH6" s="126">
        <v>35</v>
      </c>
      <c r="AI6" s="40">
        <f t="shared" si="0"/>
        <v>475</v>
      </c>
      <c r="AJ6" s="3">
        <f t="shared" si="1"/>
        <v>2</v>
      </c>
      <c r="AK6" s="107">
        <f t="shared" si="2"/>
        <v>9</v>
      </c>
      <c r="AL6" s="41">
        <f>AI6</f>
        <v>475</v>
      </c>
      <c r="AM6" s="33">
        <f t="shared" si="3"/>
        <v>2</v>
      </c>
      <c r="AO6" s="22">
        <f t="shared" si="4"/>
        <v>35</v>
      </c>
      <c r="AP6">
        <f t="shared" si="5"/>
        <v>0</v>
      </c>
      <c r="AQ6">
        <f t="shared" si="6"/>
        <v>0</v>
      </c>
      <c r="AR6">
        <f t="shared" si="7"/>
        <v>55</v>
      </c>
      <c r="AS6">
        <f t="shared" si="8"/>
        <v>65</v>
      </c>
      <c r="AT6">
        <f t="shared" si="9"/>
        <v>35</v>
      </c>
      <c r="AU6">
        <f t="shared" si="10"/>
        <v>85</v>
      </c>
      <c r="AV6">
        <f t="shared" si="11"/>
        <v>50</v>
      </c>
      <c r="AW6">
        <f t="shared" si="12"/>
        <v>0</v>
      </c>
      <c r="AX6">
        <f t="shared" si="13"/>
        <v>50</v>
      </c>
      <c r="AY6">
        <f t="shared" si="14"/>
        <v>0</v>
      </c>
      <c r="AZ6">
        <f t="shared" si="15"/>
        <v>65</v>
      </c>
      <c r="BA6">
        <f t="shared" si="16"/>
        <v>0</v>
      </c>
      <c r="BB6">
        <f t="shared" si="17"/>
        <v>0</v>
      </c>
      <c r="BC6">
        <f t="shared" si="18"/>
        <v>35</v>
      </c>
      <c r="BD6">
        <f t="shared" si="19"/>
        <v>85</v>
      </c>
      <c r="BE6" s="22">
        <f t="shared" ref="BE6:BR6" si="21">BD6+LARGE($AO6:$BC6,BE$4)</f>
        <v>150</v>
      </c>
      <c r="BF6" s="22">
        <f t="shared" si="21"/>
        <v>215</v>
      </c>
      <c r="BG6" s="22">
        <f t="shared" si="21"/>
        <v>270</v>
      </c>
      <c r="BH6" s="22">
        <f t="shared" si="21"/>
        <v>320</v>
      </c>
      <c r="BI6" s="22">
        <f t="shared" si="21"/>
        <v>370</v>
      </c>
      <c r="BJ6" s="22">
        <f t="shared" si="21"/>
        <v>405</v>
      </c>
      <c r="BK6" s="22">
        <f t="shared" si="21"/>
        <v>440</v>
      </c>
      <c r="BL6" s="22">
        <f t="shared" si="21"/>
        <v>475</v>
      </c>
      <c r="BM6" s="22">
        <f t="shared" si="21"/>
        <v>475</v>
      </c>
      <c r="BN6" s="22">
        <f t="shared" si="21"/>
        <v>475</v>
      </c>
      <c r="BO6" s="22">
        <f t="shared" si="21"/>
        <v>475</v>
      </c>
      <c r="BP6" s="22">
        <f t="shared" si="21"/>
        <v>475</v>
      </c>
      <c r="BQ6" s="22">
        <f t="shared" si="21"/>
        <v>475</v>
      </c>
      <c r="BR6" s="22">
        <f t="shared" si="21"/>
        <v>475</v>
      </c>
    </row>
    <row r="7" spans="1:70" ht="16.5">
      <c r="A7" s="81" t="s">
        <v>183</v>
      </c>
      <c r="B7" s="72" t="s">
        <v>184</v>
      </c>
      <c r="C7" s="72" t="s">
        <v>185</v>
      </c>
      <c r="D7" s="72" t="s">
        <v>42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85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100</v>
      </c>
      <c r="W7" s="46">
        <v>1</v>
      </c>
      <c r="X7" s="61">
        <v>70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65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>
        <v>1</v>
      </c>
      <c r="AD7" s="61">
        <v>70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94">
        <v>1</v>
      </c>
      <c r="AH7" s="2">
        <v>55</v>
      </c>
      <c r="AI7" s="40">
        <f t="shared" si="0"/>
        <v>450</v>
      </c>
      <c r="AJ7" s="3">
        <f t="shared" si="1"/>
        <v>3</v>
      </c>
      <c r="AK7" s="5">
        <f t="shared" si="2"/>
        <v>6</v>
      </c>
      <c r="AL7" s="41">
        <f>AI7</f>
        <v>450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0</v>
      </c>
      <c r="AR7">
        <f t="shared" si="7"/>
        <v>0</v>
      </c>
      <c r="AS7">
        <f t="shared" si="8"/>
        <v>85</v>
      </c>
      <c r="AT7">
        <f t="shared" si="9"/>
        <v>0</v>
      </c>
      <c r="AU7">
        <f t="shared" si="10"/>
        <v>0</v>
      </c>
      <c r="AV7">
        <f t="shared" si="11"/>
        <v>70</v>
      </c>
      <c r="AW7">
        <f t="shared" si="12"/>
        <v>100</v>
      </c>
      <c r="AX7">
        <f t="shared" si="13"/>
        <v>70</v>
      </c>
      <c r="AY7">
        <f t="shared" si="14"/>
        <v>0</v>
      </c>
      <c r="AZ7">
        <f t="shared" si="15"/>
        <v>0</v>
      </c>
      <c r="BA7">
        <f t="shared" si="16"/>
        <v>70</v>
      </c>
      <c r="BB7">
        <f t="shared" si="17"/>
        <v>0</v>
      </c>
      <c r="BC7">
        <f t="shared" si="18"/>
        <v>55</v>
      </c>
      <c r="BD7">
        <f t="shared" si="19"/>
        <v>100</v>
      </c>
      <c r="BE7" s="22">
        <f t="shared" ref="BE7:BR7" si="22">BD7+LARGE($AO7:$BC7,BE$4)</f>
        <v>185</v>
      </c>
      <c r="BF7" s="22">
        <f t="shared" si="22"/>
        <v>255</v>
      </c>
      <c r="BG7" s="22">
        <f t="shared" si="22"/>
        <v>325</v>
      </c>
      <c r="BH7" s="22">
        <f t="shared" si="22"/>
        <v>395</v>
      </c>
      <c r="BI7" s="22">
        <f t="shared" si="22"/>
        <v>450</v>
      </c>
      <c r="BJ7" s="22">
        <f t="shared" si="22"/>
        <v>450</v>
      </c>
      <c r="BK7" s="22">
        <f t="shared" si="22"/>
        <v>450</v>
      </c>
      <c r="BL7" s="22">
        <f t="shared" si="22"/>
        <v>450</v>
      </c>
      <c r="BM7" s="22">
        <f t="shared" si="22"/>
        <v>450</v>
      </c>
      <c r="BN7" s="22">
        <f t="shared" si="22"/>
        <v>450</v>
      </c>
      <c r="BO7" s="22">
        <f t="shared" si="22"/>
        <v>450</v>
      </c>
      <c r="BP7" s="22">
        <f t="shared" si="22"/>
        <v>450</v>
      </c>
      <c r="BQ7" s="22">
        <f t="shared" si="22"/>
        <v>450</v>
      </c>
      <c r="BR7" s="22">
        <f t="shared" si="22"/>
        <v>450</v>
      </c>
    </row>
    <row r="8" spans="1:70" ht="16.5">
      <c r="A8" s="81" t="s">
        <v>195</v>
      </c>
      <c r="B8" s="72" t="s">
        <v>196</v>
      </c>
      <c r="C8" s="72" t="s">
        <v>197</v>
      </c>
      <c r="D8" s="72" t="s">
        <v>42</v>
      </c>
      <c r="E8" s="6">
        <v>4</v>
      </c>
      <c r="F8" s="111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98">
        <v>1</v>
      </c>
      <c r="L8" s="2">
        <v>55</v>
      </c>
      <c r="M8" s="4">
        <v>8</v>
      </c>
      <c r="N8" s="61">
        <v>27</v>
      </c>
      <c r="O8" s="46">
        <v>4</v>
      </c>
      <c r="P8" s="111">
        <v>10</v>
      </c>
      <c r="Q8" s="46">
        <v>3</v>
      </c>
      <c r="R8" s="61">
        <v>50</v>
      </c>
      <c r="S8" s="46">
        <v>4</v>
      </c>
      <c r="T8" s="61">
        <v>25</v>
      </c>
      <c r="U8" s="46">
        <v>4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55</v>
      </c>
      <c r="W8" s="46">
        <v>4</v>
      </c>
      <c r="X8" s="61">
        <v>25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50</v>
      </c>
      <c r="AC8" s="46">
        <v>4</v>
      </c>
      <c r="AD8" s="61">
        <v>25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1</v>
      </c>
      <c r="AH8" s="2">
        <v>55</v>
      </c>
      <c r="AI8" s="40">
        <f t="shared" si="0"/>
        <v>387</v>
      </c>
      <c r="AJ8" s="3">
        <f t="shared" si="1"/>
        <v>4</v>
      </c>
      <c r="AK8" s="107">
        <f t="shared" si="2"/>
        <v>11</v>
      </c>
      <c r="AL8" s="41">
        <f>AI8-P8-F8</f>
        <v>367</v>
      </c>
      <c r="AM8" s="33">
        <f t="shared" si="3"/>
        <v>4</v>
      </c>
      <c r="AO8" s="22">
        <f t="shared" si="4"/>
        <v>10</v>
      </c>
      <c r="AP8">
        <f t="shared" si="5"/>
        <v>0</v>
      </c>
      <c r="AQ8">
        <f t="shared" si="6"/>
        <v>0</v>
      </c>
      <c r="AR8">
        <f t="shared" si="7"/>
        <v>55</v>
      </c>
      <c r="AS8">
        <f t="shared" si="8"/>
        <v>27</v>
      </c>
      <c r="AT8">
        <f t="shared" si="9"/>
        <v>10</v>
      </c>
      <c r="AU8">
        <f t="shared" si="10"/>
        <v>50</v>
      </c>
      <c r="AV8">
        <f t="shared" si="11"/>
        <v>25</v>
      </c>
      <c r="AW8">
        <f t="shared" si="12"/>
        <v>55</v>
      </c>
      <c r="AX8">
        <f t="shared" si="13"/>
        <v>25</v>
      </c>
      <c r="AY8">
        <f t="shared" si="14"/>
        <v>0</v>
      </c>
      <c r="AZ8">
        <f t="shared" si="15"/>
        <v>50</v>
      </c>
      <c r="BA8">
        <f t="shared" si="16"/>
        <v>25</v>
      </c>
      <c r="BB8">
        <f t="shared" si="17"/>
        <v>0</v>
      </c>
      <c r="BC8">
        <f t="shared" si="18"/>
        <v>55</v>
      </c>
      <c r="BD8">
        <f t="shared" si="19"/>
        <v>55</v>
      </c>
      <c r="BE8" s="22">
        <f t="shared" ref="BE8:BR8" si="23">BD8+LARGE($AO8:$BC8,BE$4)</f>
        <v>110</v>
      </c>
      <c r="BF8" s="22">
        <f t="shared" si="23"/>
        <v>165</v>
      </c>
      <c r="BG8" s="22">
        <f t="shared" si="23"/>
        <v>215</v>
      </c>
      <c r="BH8" s="22">
        <f t="shared" si="23"/>
        <v>265</v>
      </c>
      <c r="BI8" s="22">
        <f t="shared" si="23"/>
        <v>292</v>
      </c>
      <c r="BJ8" s="22">
        <f t="shared" si="23"/>
        <v>317</v>
      </c>
      <c r="BK8" s="22">
        <f t="shared" si="23"/>
        <v>342</v>
      </c>
      <c r="BL8" s="22">
        <f t="shared" si="23"/>
        <v>367</v>
      </c>
      <c r="BM8" s="22">
        <f t="shared" si="23"/>
        <v>377</v>
      </c>
      <c r="BN8" s="22">
        <f t="shared" si="23"/>
        <v>387</v>
      </c>
      <c r="BO8" s="22">
        <f t="shared" si="23"/>
        <v>387</v>
      </c>
      <c r="BP8" s="22">
        <f t="shared" si="23"/>
        <v>387</v>
      </c>
      <c r="BQ8" s="22">
        <f t="shared" si="23"/>
        <v>387</v>
      </c>
      <c r="BR8" s="22">
        <f t="shared" si="23"/>
        <v>387</v>
      </c>
    </row>
    <row r="9" spans="1:70" ht="16.5">
      <c r="A9" s="81" t="s">
        <v>147</v>
      </c>
      <c r="B9" s="72" t="s">
        <v>148</v>
      </c>
      <c r="C9" s="72" t="s">
        <v>149</v>
      </c>
      <c r="D9" s="72" t="s">
        <v>220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4</v>
      </c>
      <c r="L9" s="111">
        <v>10</v>
      </c>
      <c r="M9" s="4">
        <v>11</v>
      </c>
      <c r="N9" s="61">
        <v>21</v>
      </c>
      <c r="O9" s="46">
        <v>1</v>
      </c>
      <c r="P9" s="2">
        <v>55</v>
      </c>
      <c r="Q9" s="46">
        <v>8</v>
      </c>
      <c r="R9" s="61">
        <v>27</v>
      </c>
      <c r="S9" s="46">
        <v>5</v>
      </c>
      <c r="T9" s="61">
        <v>20</v>
      </c>
      <c r="U9" s="46">
        <v>8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42</v>
      </c>
      <c r="W9" s="46">
        <v>6</v>
      </c>
      <c r="X9" s="61">
        <v>16</v>
      </c>
      <c r="Y9" s="46">
        <v>1</v>
      </c>
      <c r="Z9" s="2">
        <v>70</v>
      </c>
      <c r="AA9" s="46">
        <v>9</v>
      </c>
      <c r="AB9" s="61">
        <v>25</v>
      </c>
      <c r="AC9" s="46">
        <v>5</v>
      </c>
      <c r="AD9" s="61">
        <v>20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94">
        <v>2</v>
      </c>
      <c r="AH9" s="2">
        <v>35</v>
      </c>
      <c r="AI9" s="40">
        <f t="shared" si="0"/>
        <v>341</v>
      </c>
      <c r="AJ9" s="3">
        <f t="shared" si="1"/>
        <v>5</v>
      </c>
      <c r="AK9" s="107">
        <f t="shared" si="2"/>
        <v>11</v>
      </c>
      <c r="AL9" s="41">
        <f>AI9-L9</f>
        <v>331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0</v>
      </c>
      <c r="AR9">
        <f t="shared" si="7"/>
        <v>10</v>
      </c>
      <c r="AS9">
        <f t="shared" si="8"/>
        <v>21</v>
      </c>
      <c r="AT9">
        <f t="shared" si="9"/>
        <v>55</v>
      </c>
      <c r="AU9">
        <f t="shared" si="10"/>
        <v>27</v>
      </c>
      <c r="AV9">
        <f t="shared" si="11"/>
        <v>20</v>
      </c>
      <c r="AW9">
        <f t="shared" si="12"/>
        <v>42</v>
      </c>
      <c r="AX9">
        <f t="shared" si="13"/>
        <v>16</v>
      </c>
      <c r="AY9">
        <f t="shared" si="14"/>
        <v>70</v>
      </c>
      <c r="AZ9">
        <f t="shared" si="15"/>
        <v>25</v>
      </c>
      <c r="BA9">
        <f t="shared" si="16"/>
        <v>20</v>
      </c>
      <c r="BB9">
        <f t="shared" si="17"/>
        <v>0</v>
      </c>
      <c r="BC9">
        <f t="shared" si="18"/>
        <v>35</v>
      </c>
      <c r="BD9">
        <f t="shared" si="19"/>
        <v>70</v>
      </c>
      <c r="BE9" s="22">
        <f t="shared" ref="BE9:BR9" si="24">BD9+LARGE($AO9:$BC9,BE$4)</f>
        <v>125</v>
      </c>
      <c r="BF9" s="22">
        <f t="shared" si="24"/>
        <v>167</v>
      </c>
      <c r="BG9" s="22">
        <f t="shared" si="24"/>
        <v>202</v>
      </c>
      <c r="BH9" s="22">
        <f t="shared" si="24"/>
        <v>229</v>
      </c>
      <c r="BI9" s="22">
        <f t="shared" si="24"/>
        <v>254</v>
      </c>
      <c r="BJ9" s="22">
        <f t="shared" si="24"/>
        <v>275</v>
      </c>
      <c r="BK9" s="22">
        <f t="shared" si="24"/>
        <v>295</v>
      </c>
      <c r="BL9" s="22">
        <f t="shared" si="24"/>
        <v>315</v>
      </c>
      <c r="BM9" s="22">
        <f t="shared" si="24"/>
        <v>331</v>
      </c>
      <c r="BN9" s="22">
        <f t="shared" si="24"/>
        <v>341</v>
      </c>
      <c r="BO9" s="22">
        <f t="shared" si="24"/>
        <v>341</v>
      </c>
      <c r="BP9" s="22">
        <f t="shared" si="24"/>
        <v>341</v>
      </c>
      <c r="BQ9" s="22">
        <f t="shared" si="24"/>
        <v>341</v>
      </c>
      <c r="BR9" s="22">
        <f t="shared" si="24"/>
        <v>341</v>
      </c>
    </row>
    <row r="10" spans="1:70" ht="16.5">
      <c r="A10" s="81" t="s">
        <v>198</v>
      </c>
      <c r="B10" s="72" t="s">
        <v>124</v>
      </c>
      <c r="C10" s="72" t="s">
        <v>199</v>
      </c>
      <c r="D10" s="72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>
        <v>2</v>
      </c>
      <c r="L10" s="2">
        <v>35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111">
        <v>20</v>
      </c>
      <c r="Q10" s="46">
        <v>4</v>
      </c>
      <c r="R10" s="61">
        <v>40</v>
      </c>
      <c r="S10" s="46">
        <v>8</v>
      </c>
      <c r="T10" s="61">
        <v>12</v>
      </c>
      <c r="U10" s="46">
        <v>5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50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5</v>
      </c>
      <c r="AB10" s="61">
        <v>35</v>
      </c>
      <c r="AC10" s="46">
        <v>3</v>
      </c>
      <c r="AD10" s="61">
        <v>35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94">
        <v>2</v>
      </c>
      <c r="AH10" s="119">
        <v>35</v>
      </c>
      <c r="AI10" s="40">
        <f t="shared" si="0"/>
        <v>317</v>
      </c>
      <c r="AJ10" s="3">
        <f t="shared" si="1"/>
        <v>7</v>
      </c>
      <c r="AK10" s="107">
        <f t="shared" si="2"/>
        <v>9</v>
      </c>
      <c r="AL10" s="41">
        <f>AI10-P10</f>
        <v>297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55</v>
      </c>
      <c r="AR10">
        <f t="shared" si="7"/>
        <v>35</v>
      </c>
      <c r="AS10">
        <f t="shared" si="8"/>
        <v>0</v>
      </c>
      <c r="AT10">
        <f t="shared" si="9"/>
        <v>20</v>
      </c>
      <c r="AU10">
        <f t="shared" si="10"/>
        <v>40</v>
      </c>
      <c r="AV10">
        <f t="shared" si="11"/>
        <v>12</v>
      </c>
      <c r="AW10">
        <f t="shared" si="12"/>
        <v>50</v>
      </c>
      <c r="AX10">
        <f t="shared" si="13"/>
        <v>0</v>
      </c>
      <c r="AY10">
        <f t="shared" si="14"/>
        <v>0</v>
      </c>
      <c r="AZ10">
        <f t="shared" si="15"/>
        <v>35</v>
      </c>
      <c r="BA10">
        <f t="shared" si="16"/>
        <v>35</v>
      </c>
      <c r="BB10">
        <f t="shared" si="17"/>
        <v>0</v>
      </c>
      <c r="BC10">
        <f t="shared" si="18"/>
        <v>35</v>
      </c>
      <c r="BD10">
        <f t="shared" si="19"/>
        <v>55</v>
      </c>
      <c r="BE10" s="22">
        <f t="shared" ref="BE10:BR10" si="25">BD10+LARGE($AO10:$BC10,BE$4)</f>
        <v>105</v>
      </c>
      <c r="BF10" s="22">
        <f t="shared" si="25"/>
        <v>145</v>
      </c>
      <c r="BG10" s="22">
        <f t="shared" si="25"/>
        <v>180</v>
      </c>
      <c r="BH10" s="22">
        <f t="shared" si="25"/>
        <v>215</v>
      </c>
      <c r="BI10" s="22">
        <f t="shared" si="25"/>
        <v>250</v>
      </c>
      <c r="BJ10" s="22">
        <f t="shared" si="25"/>
        <v>285</v>
      </c>
      <c r="BK10" s="22">
        <f t="shared" si="25"/>
        <v>305</v>
      </c>
      <c r="BL10" s="22">
        <f t="shared" si="25"/>
        <v>317</v>
      </c>
      <c r="BM10" s="22">
        <f t="shared" si="25"/>
        <v>317</v>
      </c>
      <c r="BN10" s="22">
        <f t="shared" si="25"/>
        <v>317</v>
      </c>
      <c r="BO10" s="22">
        <f t="shared" si="25"/>
        <v>317</v>
      </c>
      <c r="BP10" s="22">
        <f t="shared" si="25"/>
        <v>317</v>
      </c>
      <c r="BQ10" s="22">
        <f t="shared" si="25"/>
        <v>317</v>
      </c>
      <c r="BR10" s="22">
        <f t="shared" si="25"/>
        <v>317</v>
      </c>
    </row>
    <row r="11" spans="1:70" ht="16.5">
      <c r="A11" s="81" t="s">
        <v>166</v>
      </c>
      <c r="B11" s="72" t="s">
        <v>168</v>
      </c>
      <c r="C11" s="72" t="s">
        <v>169</v>
      </c>
      <c r="D11" s="72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9</v>
      </c>
      <c r="N11" s="61">
        <v>25</v>
      </c>
      <c r="O11" s="46">
        <v>2</v>
      </c>
      <c r="P11" s="2">
        <v>35</v>
      </c>
      <c r="Q11" s="46">
        <v>6</v>
      </c>
      <c r="R11" s="61">
        <v>31</v>
      </c>
      <c r="S11" s="46">
        <v>7</v>
      </c>
      <c r="T11" s="61">
        <v>14</v>
      </c>
      <c r="U11" s="46">
        <v>3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65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6</v>
      </c>
      <c r="AB11" s="61">
        <v>31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>
        <v>2</v>
      </c>
      <c r="AH11" s="121">
        <v>35</v>
      </c>
      <c r="AI11" s="40">
        <f t="shared" si="0"/>
        <v>326</v>
      </c>
      <c r="AJ11" s="3">
        <f t="shared" si="1"/>
        <v>6</v>
      </c>
      <c r="AK11" s="107">
        <f t="shared" si="2"/>
        <v>9</v>
      </c>
      <c r="AL11" s="41">
        <f>AI11-AH11</f>
        <v>291</v>
      </c>
      <c r="AM11" s="33">
        <f t="shared" si="3"/>
        <v>7</v>
      </c>
      <c r="AO11" s="22">
        <f t="shared" si="4"/>
        <v>0</v>
      </c>
      <c r="AP11">
        <f t="shared" si="5"/>
        <v>35</v>
      </c>
      <c r="AQ11">
        <f t="shared" si="6"/>
        <v>0</v>
      </c>
      <c r="AR11">
        <f t="shared" si="7"/>
        <v>55</v>
      </c>
      <c r="AS11">
        <f t="shared" si="8"/>
        <v>25</v>
      </c>
      <c r="AT11">
        <f t="shared" si="9"/>
        <v>35</v>
      </c>
      <c r="AU11">
        <f t="shared" si="10"/>
        <v>31</v>
      </c>
      <c r="AV11">
        <f t="shared" si="11"/>
        <v>14</v>
      </c>
      <c r="AW11">
        <f t="shared" si="12"/>
        <v>65</v>
      </c>
      <c r="AX11">
        <f t="shared" si="13"/>
        <v>0</v>
      </c>
      <c r="AY11">
        <f t="shared" si="14"/>
        <v>0</v>
      </c>
      <c r="AZ11">
        <f t="shared" si="15"/>
        <v>31</v>
      </c>
      <c r="BA11">
        <f t="shared" si="16"/>
        <v>0</v>
      </c>
      <c r="BB11">
        <f t="shared" si="17"/>
        <v>0</v>
      </c>
      <c r="BC11">
        <f t="shared" si="18"/>
        <v>35</v>
      </c>
      <c r="BD11">
        <f t="shared" si="19"/>
        <v>65</v>
      </c>
      <c r="BE11" s="22">
        <f t="shared" ref="BE11:BR11" si="26">BD11+LARGE($AO11:$BC11,BE$4)</f>
        <v>120</v>
      </c>
      <c r="BF11" s="22">
        <f t="shared" si="26"/>
        <v>155</v>
      </c>
      <c r="BG11" s="22">
        <f t="shared" si="26"/>
        <v>190</v>
      </c>
      <c r="BH11" s="22">
        <f t="shared" si="26"/>
        <v>225</v>
      </c>
      <c r="BI11" s="22">
        <f t="shared" si="26"/>
        <v>256</v>
      </c>
      <c r="BJ11" s="22">
        <f t="shared" si="26"/>
        <v>287</v>
      </c>
      <c r="BK11" s="22">
        <f t="shared" si="26"/>
        <v>312</v>
      </c>
      <c r="BL11" s="22">
        <f t="shared" si="26"/>
        <v>326</v>
      </c>
      <c r="BM11" s="22">
        <f t="shared" si="26"/>
        <v>326</v>
      </c>
      <c r="BN11" s="22">
        <f t="shared" si="26"/>
        <v>326</v>
      </c>
      <c r="BO11" s="22">
        <f t="shared" si="26"/>
        <v>326</v>
      </c>
      <c r="BP11" s="22">
        <f t="shared" si="26"/>
        <v>326</v>
      </c>
      <c r="BQ11" s="22">
        <f t="shared" si="26"/>
        <v>326</v>
      </c>
      <c r="BR11" s="22">
        <f t="shared" si="26"/>
        <v>326</v>
      </c>
    </row>
    <row r="12" spans="1:70" ht="16.5">
      <c r="A12" s="81" t="s">
        <v>209</v>
      </c>
      <c r="B12" s="72" t="s">
        <v>210</v>
      </c>
      <c r="C12" s="72" t="s">
        <v>211</v>
      </c>
      <c r="D12" s="72" t="s">
        <v>42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3</v>
      </c>
      <c r="L12" s="2">
        <v>20</v>
      </c>
      <c r="M12" s="4">
        <v>6</v>
      </c>
      <c r="N12" s="61">
        <v>31</v>
      </c>
      <c r="O12" s="46">
        <v>1</v>
      </c>
      <c r="P12" s="2">
        <v>55</v>
      </c>
      <c r="Q12" s="46">
        <v>5</v>
      </c>
      <c r="R12" s="61">
        <v>35</v>
      </c>
      <c r="S12" s="46">
        <v>9</v>
      </c>
      <c r="T12" s="61">
        <v>10</v>
      </c>
      <c r="U12" s="46">
        <v>6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46</v>
      </c>
      <c r="W12" s="46">
        <v>5</v>
      </c>
      <c r="X12" s="61">
        <v>20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4</v>
      </c>
      <c r="AB12" s="61">
        <v>40</v>
      </c>
      <c r="AC12" s="46">
        <v>6</v>
      </c>
      <c r="AD12" s="61">
        <v>16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4</v>
      </c>
      <c r="AH12" s="111">
        <v>10</v>
      </c>
      <c r="AI12" s="40">
        <f t="shared" si="0"/>
        <v>283</v>
      </c>
      <c r="AJ12" s="3">
        <f t="shared" si="1"/>
        <v>8</v>
      </c>
      <c r="AK12" s="107">
        <f t="shared" si="2"/>
        <v>10</v>
      </c>
      <c r="AL12" s="41">
        <f>AI12-AH12</f>
        <v>273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20</v>
      </c>
      <c r="AS12">
        <f t="shared" si="8"/>
        <v>31</v>
      </c>
      <c r="AT12">
        <f t="shared" si="9"/>
        <v>55</v>
      </c>
      <c r="AU12">
        <f t="shared" si="10"/>
        <v>35</v>
      </c>
      <c r="AV12">
        <f t="shared" si="11"/>
        <v>10</v>
      </c>
      <c r="AW12">
        <f t="shared" si="12"/>
        <v>46</v>
      </c>
      <c r="AX12">
        <f t="shared" si="13"/>
        <v>20</v>
      </c>
      <c r="AY12">
        <f t="shared" si="14"/>
        <v>0</v>
      </c>
      <c r="AZ12">
        <f t="shared" si="15"/>
        <v>40</v>
      </c>
      <c r="BA12">
        <f t="shared" si="16"/>
        <v>16</v>
      </c>
      <c r="BB12">
        <f t="shared" si="17"/>
        <v>0</v>
      </c>
      <c r="BC12">
        <f t="shared" si="18"/>
        <v>10</v>
      </c>
      <c r="BD12">
        <f t="shared" si="19"/>
        <v>55</v>
      </c>
      <c r="BE12" s="22">
        <f t="shared" ref="BE12:BR12" si="27">BD12+LARGE($AO12:$BC12,BE$4)</f>
        <v>101</v>
      </c>
      <c r="BF12" s="22">
        <f t="shared" si="27"/>
        <v>141</v>
      </c>
      <c r="BG12" s="22">
        <f t="shared" si="27"/>
        <v>176</v>
      </c>
      <c r="BH12" s="22">
        <f t="shared" si="27"/>
        <v>207</v>
      </c>
      <c r="BI12" s="22">
        <f t="shared" si="27"/>
        <v>227</v>
      </c>
      <c r="BJ12" s="22">
        <f t="shared" si="27"/>
        <v>247</v>
      </c>
      <c r="BK12" s="22">
        <f t="shared" si="27"/>
        <v>263</v>
      </c>
      <c r="BL12" s="22">
        <f t="shared" si="27"/>
        <v>273</v>
      </c>
      <c r="BM12" s="22">
        <f t="shared" si="27"/>
        <v>283</v>
      </c>
      <c r="BN12" s="22">
        <f t="shared" si="27"/>
        <v>283</v>
      </c>
      <c r="BO12" s="22">
        <f t="shared" si="27"/>
        <v>283</v>
      </c>
      <c r="BP12" s="22">
        <f t="shared" si="27"/>
        <v>283</v>
      </c>
      <c r="BQ12" s="22">
        <f t="shared" si="27"/>
        <v>283</v>
      </c>
      <c r="BR12" s="22">
        <f t="shared" si="27"/>
        <v>283</v>
      </c>
    </row>
    <row r="13" spans="1:70" ht="16.5">
      <c r="A13" s="81" t="s">
        <v>216</v>
      </c>
      <c r="B13" s="72" t="s">
        <v>217</v>
      </c>
      <c r="C13" s="72" t="s">
        <v>218</v>
      </c>
      <c r="D13" s="72" t="s">
        <v>39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>
        <v>2</v>
      </c>
      <c r="J13" s="2">
        <v>35</v>
      </c>
      <c r="K13" s="86">
        <v>2</v>
      </c>
      <c r="L13" s="2">
        <v>35</v>
      </c>
      <c r="M13" s="4">
        <v>4</v>
      </c>
      <c r="N13" s="61">
        <v>40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11</v>
      </c>
      <c r="R13" s="61">
        <v>21</v>
      </c>
      <c r="S13" s="46">
        <v>11</v>
      </c>
      <c r="T13" s="61">
        <v>10</v>
      </c>
      <c r="U13" s="46">
        <v>11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36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10</v>
      </c>
      <c r="AB13" s="61">
        <v>23</v>
      </c>
      <c r="AC13" s="46"/>
      <c r="AD13" s="65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>
        <v>5</v>
      </c>
      <c r="AH13" s="2">
        <v>10</v>
      </c>
      <c r="AI13" s="40">
        <f t="shared" si="0"/>
        <v>265</v>
      </c>
      <c r="AJ13" s="3">
        <f t="shared" si="1"/>
        <v>9</v>
      </c>
      <c r="AK13" s="107">
        <f t="shared" si="2"/>
        <v>9</v>
      </c>
      <c r="AL13" s="41">
        <f>AI13</f>
        <v>265</v>
      </c>
      <c r="AM13" s="33">
        <f t="shared" si="3"/>
        <v>9</v>
      </c>
      <c r="AO13" s="22">
        <f t="shared" si="4"/>
        <v>0</v>
      </c>
      <c r="AP13">
        <f t="shared" si="5"/>
        <v>55</v>
      </c>
      <c r="AQ13">
        <f t="shared" si="6"/>
        <v>35</v>
      </c>
      <c r="AR13">
        <f t="shared" si="7"/>
        <v>35</v>
      </c>
      <c r="AS13">
        <f t="shared" si="8"/>
        <v>40</v>
      </c>
      <c r="AT13">
        <f t="shared" si="9"/>
        <v>0</v>
      </c>
      <c r="AU13">
        <f t="shared" si="10"/>
        <v>21</v>
      </c>
      <c r="AV13">
        <f t="shared" si="11"/>
        <v>10</v>
      </c>
      <c r="AW13">
        <f t="shared" si="12"/>
        <v>36</v>
      </c>
      <c r="AX13">
        <f t="shared" si="13"/>
        <v>0</v>
      </c>
      <c r="AY13">
        <f t="shared" si="14"/>
        <v>0</v>
      </c>
      <c r="AZ13">
        <f t="shared" si="15"/>
        <v>23</v>
      </c>
      <c r="BA13">
        <f t="shared" si="16"/>
        <v>0</v>
      </c>
      <c r="BB13">
        <f t="shared" si="17"/>
        <v>0</v>
      </c>
      <c r="BC13">
        <f t="shared" si="18"/>
        <v>10</v>
      </c>
      <c r="BD13">
        <f t="shared" si="19"/>
        <v>55</v>
      </c>
      <c r="BE13" s="22">
        <f t="shared" ref="BE13:BR13" si="28">BD13+LARGE($AO13:$BC13,BE$4)</f>
        <v>95</v>
      </c>
      <c r="BF13" s="22">
        <f t="shared" si="28"/>
        <v>131</v>
      </c>
      <c r="BG13" s="22">
        <f t="shared" si="28"/>
        <v>166</v>
      </c>
      <c r="BH13" s="22">
        <f t="shared" si="28"/>
        <v>201</v>
      </c>
      <c r="BI13" s="22">
        <f t="shared" si="28"/>
        <v>224</v>
      </c>
      <c r="BJ13" s="22">
        <f t="shared" si="28"/>
        <v>245</v>
      </c>
      <c r="BK13" s="22">
        <f t="shared" si="28"/>
        <v>255</v>
      </c>
      <c r="BL13" s="22">
        <f t="shared" si="28"/>
        <v>265</v>
      </c>
      <c r="BM13" s="22">
        <f t="shared" si="28"/>
        <v>265</v>
      </c>
      <c r="BN13" s="22">
        <f t="shared" si="28"/>
        <v>265</v>
      </c>
      <c r="BO13" s="22">
        <f t="shared" si="28"/>
        <v>265</v>
      </c>
      <c r="BP13" s="22">
        <f t="shared" si="28"/>
        <v>265</v>
      </c>
      <c r="BQ13" s="22">
        <f t="shared" si="28"/>
        <v>265</v>
      </c>
      <c r="BR13" s="22">
        <f t="shared" si="28"/>
        <v>265</v>
      </c>
    </row>
    <row r="14" spans="1:70" ht="16.5">
      <c r="A14" s="81" t="s">
        <v>206</v>
      </c>
      <c r="B14" s="72" t="s">
        <v>207</v>
      </c>
      <c r="C14" s="72" t="s">
        <v>208</v>
      </c>
      <c r="D14" s="72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>
        <v>2</v>
      </c>
      <c r="L14" s="2">
        <v>35</v>
      </c>
      <c r="M14" s="4">
        <v>7</v>
      </c>
      <c r="N14" s="61">
        <v>29</v>
      </c>
      <c r="O14" s="46">
        <v>3</v>
      </c>
      <c r="P14" s="111">
        <v>20</v>
      </c>
      <c r="Q14" s="46">
        <v>9</v>
      </c>
      <c r="R14" s="61">
        <v>25</v>
      </c>
      <c r="S14" s="46">
        <v>10</v>
      </c>
      <c r="T14" s="61">
        <v>10</v>
      </c>
      <c r="U14" s="46">
        <v>7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44</v>
      </c>
      <c r="W14" s="46">
        <v>10</v>
      </c>
      <c r="X14" s="61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8</v>
      </c>
      <c r="AB14" s="61">
        <v>27</v>
      </c>
      <c r="AC14" s="46"/>
      <c r="AD14" s="65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19"/>
      <c r="AI14" s="40">
        <f t="shared" si="0"/>
        <v>255</v>
      </c>
      <c r="AJ14" s="3">
        <f t="shared" si="1"/>
        <v>10</v>
      </c>
      <c r="AK14" s="107">
        <f t="shared" si="2"/>
        <v>9</v>
      </c>
      <c r="AL14" s="41">
        <f>AI14-P14</f>
        <v>235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55</v>
      </c>
      <c r="AR14">
        <f t="shared" si="7"/>
        <v>35</v>
      </c>
      <c r="AS14">
        <f t="shared" si="8"/>
        <v>29</v>
      </c>
      <c r="AT14">
        <f t="shared" si="9"/>
        <v>20</v>
      </c>
      <c r="AU14">
        <f t="shared" si="10"/>
        <v>25</v>
      </c>
      <c r="AV14">
        <f t="shared" si="11"/>
        <v>10</v>
      </c>
      <c r="AW14">
        <f t="shared" si="12"/>
        <v>44</v>
      </c>
      <c r="AX14">
        <f t="shared" si="13"/>
        <v>10</v>
      </c>
      <c r="AY14">
        <f t="shared" si="14"/>
        <v>0</v>
      </c>
      <c r="AZ14">
        <f t="shared" si="15"/>
        <v>27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29">BD14+LARGE($AO14:$BC14,BE$4)</f>
        <v>99</v>
      </c>
      <c r="BF14" s="22">
        <f t="shared" si="29"/>
        <v>134</v>
      </c>
      <c r="BG14" s="22">
        <f t="shared" si="29"/>
        <v>163</v>
      </c>
      <c r="BH14" s="22">
        <f t="shared" si="29"/>
        <v>190</v>
      </c>
      <c r="BI14" s="22">
        <f t="shared" si="29"/>
        <v>215</v>
      </c>
      <c r="BJ14" s="22">
        <f t="shared" si="29"/>
        <v>235</v>
      </c>
      <c r="BK14" s="22">
        <f t="shared" si="29"/>
        <v>245</v>
      </c>
      <c r="BL14" s="22">
        <f t="shared" si="29"/>
        <v>255</v>
      </c>
      <c r="BM14" s="22">
        <f t="shared" si="29"/>
        <v>255</v>
      </c>
      <c r="BN14" s="22">
        <f t="shared" si="29"/>
        <v>255</v>
      </c>
      <c r="BO14" s="22">
        <f t="shared" si="29"/>
        <v>255</v>
      </c>
      <c r="BP14" s="22">
        <f t="shared" si="29"/>
        <v>255</v>
      </c>
      <c r="BQ14" s="22">
        <f t="shared" si="29"/>
        <v>255</v>
      </c>
      <c r="BR14" s="22">
        <f t="shared" si="29"/>
        <v>255</v>
      </c>
    </row>
    <row r="15" spans="1:70" ht="16.5">
      <c r="A15" s="80" t="s">
        <v>1252</v>
      </c>
      <c r="B15" s="32" t="s">
        <v>778</v>
      </c>
      <c r="C15" s="32" t="s">
        <v>835</v>
      </c>
      <c r="D15" s="32" t="s">
        <v>220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4">
        <v>12</v>
      </c>
      <c r="N15" s="61">
        <v>19</v>
      </c>
      <c r="O15" s="46">
        <v>2</v>
      </c>
      <c r="P15" s="2">
        <v>35</v>
      </c>
      <c r="Q15" s="46">
        <v>7</v>
      </c>
      <c r="R15" s="61">
        <v>29</v>
      </c>
      <c r="S15" s="46">
        <v>17</v>
      </c>
      <c r="T15" s="61">
        <v>10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9</v>
      </c>
      <c r="X15" s="61">
        <v>10</v>
      </c>
      <c r="Y15" s="46">
        <v>3</v>
      </c>
      <c r="Z15" s="2">
        <v>35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>
        <v>7</v>
      </c>
      <c r="AD15" s="61">
        <v>14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>
        <v>6</v>
      </c>
      <c r="AH15" s="2">
        <v>10</v>
      </c>
      <c r="AI15" s="40">
        <f t="shared" si="0"/>
        <v>212</v>
      </c>
      <c r="AJ15" s="3">
        <f t="shared" si="1"/>
        <v>11</v>
      </c>
      <c r="AK15" s="107">
        <f t="shared" si="2"/>
        <v>10</v>
      </c>
      <c r="AL15" s="41">
        <f>AI15</f>
        <v>212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10</v>
      </c>
      <c r="AS15">
        <f t="shared" si="8"/>
        <v>19</v>
      </c>
      <c r="AT15">
        <f t="shared" si="9"/>
        <v>35</v>
      </c>
      <c r="AU15">
        <f t="shared" si="10"/>
        <v>29</v>
      </c>
      <c r="AV15">
        <f t="shared" si="11"/>
        <v>10</v>
      </c>
      <c r="AW15">
        <f t="shared" si="12"/>
        <v>40</v>
      </c>
      <c r="AX15">
        <f t="shared" si="13"/>
        <v>10</v>
      </c>
      <c r="AY15">
        <f t="shared" si="14"/>
        <v>35</v>
      </c>
      <c r="AZ15">
        <f t="shared" si="15"/>
        <v>0</v>
      </c>
      <c r="BA15">
        <f t="shared" si="16"/>
        <v>14</v>
      </c>
      <c r="BB15">
        <f t="shared" si="17"/>
        <v>0</v>
      </c>
      <c r="BC15">
        <f t="shared" si="18"/>
        <v>10</v>
      </c>
      <c r="BD15">
        <f t="shared" si="19"/>
        <v>40</v>
      </c>
      <c r="BE15" s="22">
        <f t="shared" ref="BE15:BR15" si="30">BD15+LARGE($AO15:$BC15,BE$4)</f>
        <v>75</v>
      </c>
      <c r="BF15" s="22">
        <f t="shared" si="30"/>
        <v>110</v>
      </c>
      <c r="BG15" s="22">
        <f t="shared" si="30"/>
        <v>139</v>
      </c>
      <c r="BH15" s="22">
        <f t="shared" si="30"/>
        <v>158</v>
      </c>
      <c r="BI15" s="22">
        <f t="shared" si="30"/>
        <v>172</v>
      </c>
      <c r="BJ15" s="22">
        <f t="shared" si="30"/>
        <v>182</v>
      </c>
      <c r="BK15" s="22">
        <f t="shared" si="30"/>
        <v>192</v>
      </c>
      <c r="BL15" s="22">
        <f t="shared" si="30"/>
        <v>202</v>
      </c>
      <c r="BM15" s="22">
        <f t="shared" si="30"/>
        <v>212</v>
      </c>
      <c r="BN15" s="22">
        <f t="shared" si="30"/>
        <v>212</v>
      </c>
      <c r="BO15" s="22">
        <f t="shared" si="30"/>
        <v>212</v>
      </c>
      <c r="BP15" s="22">
        <f t="shared" si="30"/>
        <v>212</v>
      </c>
      <c r="BQ15" s="22">
        <f t="shared" si="30"/>
        <v>212</v>
      </c>
      <c r="BR15" s="22">
        <f t="shared" si="30"/>
        <v>212</v>
      </c>
    </row>
    <row r="16" spans="1:70" ht="16.5">
      <c r="A16" s="80" t="s">
        <v>1258</v>
      </c>
      <c r="B16" s="32" t="s">
        <v>1260</v>
      </c>
      <c r="C16" s="32" t="s">
        <v>1259</v>
      </c>
      <c r="D16" s="32" t="s">
        <v>220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6">
        <v>4</v>
      </c>
      <c r="L16" s="2">
        <v>10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17</v>
      </c>
      <c r="R16" s="61">
        <v>12</v>
      </c>
      <c r="S16" s="46">
        <v>16</v>
      </c>
      <c r="T16" s="61">
        <v>10</v>
      </c>
      <c r="U16" s="46">
        <v>14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34</v>
      </c>
      <c r="W16" s="46">
        <v>13</v>
      </c>
      <c r="X16" s="61">
        <v>10</v>
      </c>
      <c r="Y16" s="46">
        <v>2</v>
      </c>
      <c r="Z16" s="2">
        <v>50</v>
      </c>
      <c r="AA16" s="46">
        <v>14</v>
      </c>
      <c r="AB16" s="61">
        <v>15</v>
      </c>
      <c r="AC16" s="46">
        <v>8</v>
      </c>
      <c r="AD16" s="61">
        <v>12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>
        <v>6</v>
      </c>
      <c r="AH16" s="2">
        <v>10</v>
      </c>
      <c r="AI16" s="40">
        <f t="shared" si="0"/>
        <v>163</v>
      </c>
      <c r="AJ16" s="3">
        <f t="shared" si="1"/>
        <v>12</v>
      </c>
      <c r="AK16" s="5">
        <f t="shared" si="2"/>
        <v>9</v>
      </c>
      <c r="AL16" s="41">
        <f>AI16</f>
        <v>163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10</v>
      </c>
      <c r="AS16">
        <f t="shared" si="8"/>
        <v>0</v>
      </c>
      <c r="AT16">
        <f t="shared" si="9"/>
        <v>0</v>
      </c>
      <c r="AU16">
        <f t="shared" si="10"/>
        <v>12</v>
      </c>
      <c r="AV16">
        <f t="shared" si="11"/>
        <v>10</v>
      </c>
      <c r="AW16">
        <f t="shared" si="12"/>
        <v>34</v>
      </c>
      <c r="AX16">
        <f t="shared" si="13"/>
        <v>10</v>
      </c>
      <c r="AY16">
        <f t="shared" si="14"/>
        <v>50</v>
      </c>
      <c r="AZ16">
        <f t="shared" si="15"/>
        <v>15</v>
      </c>
      <c r="BA16">
        <f t="shared" si="16"/>
        <v>12</v>
      </c>
      <c r="BB16">
        <f t="shared" si="17"/>
        <v>0</v>
      </c>
      <c r="BC16">
        <f t="shared" si="18"/>
        <v>10</v>
      </c>
      <c r="BD16">
        <f t="shared" si="19"/>
        <v>50</v>
      </c>
      <c r="BE16" s="22">
        <f t="shared" ref="BE16:BR16" si="31">BD16+LARGE($AO16:$BC16,BE$4)</f>
        <v>84</v>
      </c>
      <c r="BF16" s="22">
        <f t="shared" si="31"/>
        <v>99</v>
      </c>
      <c r="BG16" s="22">
        <f t="shared" si="31"/>
        <v>111</v>
      </c>
      <c r="BH16" s="22">
        <f t="shared" si="31"/>
        <v>123</v>
      </c>
      <c r="BI16" s="22">
        <f t="shared" si="31"/>
        <v>133</v>
      </c>
      <c r="BJ16" s="22">
        <f t="shared" si="31"/>
        <v>143</v>
      </c>
      <c r="BK16" s="22">
        <f t="shared" si="31"/>
        <v>153</v>
      </c>
      <c r="BL16" s="22">
        <f t="shared" si="31"/>
        <v>163</v>
      </c>
      <c r="BM16" s="22">
        <f t="shared" si="31"/>
        <v>163</v>
      </c>
      <c r="BN16" s="22">
        <f t="shared" si="31"/>
        <v>163</v>
      </c>
      <c r="BO16" s="22">
        <f t="shared" si="31"/>
        <v>163</v>
      </c>
      <c r="BP16" s="22">
        <f t="shared" si="31"/>
        <v>163</v>
      </c>
      <c r="BQ16" s="22">
        <f t="shared" si="31"/>
        <v>163</v>
      </c>
      <c r="BR16" s="22">
        <f t="shared" si="31"/>
        <v>163</v>
      </c>
    </row>
    <row r="17" spans="1:70" ht="16.5">
      <c r="A17" s="81" t="s">
        <v>126</v>
      </c>
      <c r="B17" s="72" t="s">
        <v>127</v>
      </c>
      <c r="C17" s="72" t="s">
        <v>128</v>
      </c>
      <c r="D17" s="72" t="s">
        <v>219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13</v>
      </c>
      <c r="N17" s="61">
        <v>17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14</v>
      </c>
      <c r="R17" s="61">
        <v>15</v>
      </c>
      <c r="S17" s="46">
        <v>14</v>
      </c>
      <c r="T17" s="61">
        <v>10</v>
      </c>
      <c r="U17" s="46">
        <v>18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29</v>
      </c>
      <c r="W17" s="46">
        <v>15</v>
      </c>
      <c r="X17" s="61">
        <v>10</v>
      </c>
      <c r="Y17" s="46">
        <v>4</v>
      </c>
      <c r="Z17" s="2">
        <v>25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>
        <v>10</v>
      </c>
      <c r="AD17" s="61">
        <v>10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127">
        <v>9</v>
      </c>
      <c r="AH17" s="2">
        <v>10</v>
      </c>
      <c r="AI17" s="40">
        <f t="shared" si="0"/>
        <v>146</v>
      </c>
      <c r="AJ17" s="3">
        <f t="shared" si="1"/>
        <v>15</v>
      </c>
      <c r="AK17" s="107">
        <f t="shared" si="2"/>
        <v>9</v>
      </c>
      <c r="AL17" s="41">
        <f>AI17</f>
        <v>146</v>
      </c>
      <c r="AM17" s="33">
        <f t="shared" si="3"/>
        <v>13</v>
      </c>
      <c r="AO17" s="22">
        <f t="shared" si="4"/>
        <v>0</v>
      </c>
      <c r="AP17">
        <f t="shared" si="5"/>
        <v>20</v>
      </c>
      <c r="AQ17">
        <f t="shared" si="6"/>
        <v>0</v>
      </c>
      <c r="AR17">
        <f t="shared" si="7"/>
        <v>0</v>
      </c>
      <c r="AS17">
        <f t="shared" si="8"/>
        <v>17</v>
      </c>
      <c r="AT17">
        <f t="shared" si="9"/>
        <v>0</v>
      </c>
      <c r="AU17">
        <f t="shared" si="10"/>
        <v>15</v>
      </c>
      <c r="AV17">
        <f t="shared" si="11"/>
        <v>10</v>
      </c>
      <c r="AW17">
        <f t="shared" si="12"/>
        <v>29</v>
      </c>
      <c r="AX17">
        <f t="shared" si="13"/>
        <v>10</v>
      </c>
      <c r="AY17">
        <f t="shared" si="14"/>
        <v>25</v>
      </c>
      <c r="AZ17">
        <f t="shared" si="15"/>
        <v>0</v>
      </c>
      <c r="BA17">
        <f t="shared" si="16"/>
        <v>10</v>
      </c>
      <c r="BB17">
        <f t="shared" si="17"/>
        <v>0</v>
      </c>
      <c r="BC17">
        <f t="shared" si="18"/>
        <v>10</v>
      </c>
      <c r="BD17">
        <f t="shared" si="19"/>
        <v>29</v>
      </c>
      <c r="BE17" s="22">
        <f t="shared" ref="BE17:BR17" si="32">BD17+LARGE($AO17:$BC17,BE$4)</f>
        <v>54</v>
      </c>
      <c r="BF17" s="22">
        <f t="shared" si="32"/>
        <v>74</v>
      </c>
      <c r="BG17" s="22">
        <f t="shared" si="32"/>
        <v>91</v>
      </c>
      <c r="BH17" s="22">
        <f t="shared" si="32"/>
        <v>106</v>
      </c>
      <c r="BI17" s="22">
        <f t="shared" si="32"/>
        <v>116</v>
      </c>
      <c r="BJ17" s="22">
        <f t="shared" si="32"/>
        <v>126</v>
      </c>
      <c r="BK17" s="22">
        <f t="shared" si="32"/>
        <v>136</v>
      </c>
      <c r="BL17" s="22">
        <f t="shared" si="32"/>
        <v>146</v>
      </c>
      <c r="BM17" s="22">
        <f t="shared" si="32"/>
        <v>146</v>
      </c>
      <c r="BN17" s="22">
        <f t="shared" si="32"/>
        <v>146</v>
      </c>
      <c r="BO17" s="22">
        <f t="shared" si="32"/>
        <v>146</v>
      </c>
      <c r="BP17" s="22">
        <f t="shared" si="32"/>
        <v>146</v>
      </c>
      <c r="BQ17" s="22">
        <f t="shared" si="32"/>
        <v>146</v>
      </c>
      <c r="BR17" s="22">
        <f t="shared" si="32"/>
        <v>146</v>
      </c>
    </row>
    <row r="18" spans="1:70" ht="16.5">
      <c r="A18" s="81" t="s">
        <v>174</v>
      </c>
      <c r="B18" s="72" t="s">
        <v>175</v>
      </c>
      <c r="C18" s="72" t="s">
        <v>176</v>
      </c>
      <c r="D18" s="72" t="s">
        <v>17</v>
      </c>
      <c r="E18" s="6">
        <v>6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>
        <v>6</v>
      </c>
      <c r="L18" s="2">
        <v>10</v>
      </c>
      <c r="M18" s="4">
        <v>15</v>
      </c>
      <c r="N18" s="61">
        <v>14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18</v>
      </c>
      <c r="R18" s="61">
        <v>11</v>
      </c>
      <c r="S18" s="46">
        <v>13</v>
      </c>
      <c r="T18" s="61">
        <v>10</v>
      </c>
      <c r="U18" s="46">
        <v>19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28</v>
      </c>
      <c r="W18" s="46">
        <v>17</v>
      </c>
      <c r="X18" s="123">
        <v>10</v>
      </c>
      <c r="Y18" s="46">
        <v>6</v>
      </c>
      <c r="Z18" s="2">
        <v>16</v>
      </c>
      <c r="AA18" s="46">
        <v>17</v>
      </c>
      <c r="AB18" s="61">
        <v>13</v>
      </c>
      <c r="AC18" s="46"/>
      <c r="AD18" s="65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>
        <v>10</v>
      </c>
      <c r="AH18" s="111">
        <v>10</v>
      </c>
      <c r="AI18" s="40">
        <f t="shared" si="0"/>
        <v>152</v>
      </c>
      <c r="AJ18" s="3">
        <f t="shared" si="1"/>
        <v>14</v>
      </c>
      <c r="AK18" s="107">
        <f t="shared" si="2"/>
        <v>11</v>
      </c>
      <c r="AL18" s="41">
        <f>AI18-X18-AH18</f>
        <v>132</v>
      </c>
      <c r="AM18" s="33">
        <f t="shared" si="3"/>
        <v>14</v>
      </c>
      <c r="AO18" s="22">
        <f t="shared" si="4"/>
        <v>10</v>
      </c>
      <c r="AP18">
        <f t="shared" si="5"/>
        <v>0</v>
      </c>
      <c r="AQ18">
        <f t="shared" si="6"/>
        <v>20</v>
      </c>
      <c r="AR18">
        <f t="shared" si="7"/>
        <v>10</v>
      </c>
      <c r="AS18">
        <f t="shared" si="8"/>
        <v>14</v>
      </c>
      <c r="AT18">
        <f t="shared" si="9"/>
        <v>0</v>
      </c>
      <c r="AU18">
        <f t="shared" si="10"/>
        <v>11</v>
      </c>
      <c r="AV18">
        <f t="shared" si="11"/>
        <v>10</v>
      </c>
      <c r="AW18">
        <f t="shared" si="12"/>
        <v>28</v>
      </c>
      <c r="AX18">
        <f t="shared" si="13"/>
        <v>10</v>
      </c>
      <c r="AY18">
        <f t="shared" si="14"/>
        <v>16</v>
      </c>
      <c r="AZ18">
        <f t="shared" si="15"/>
        <v>13</v>
      </c>
      <c r="BA18">
        <f t="shared" si="16"/>
        <v>0</v>
      </c>
      <c r="BB18">
        <f t="shared" si="17"/>
        <v>0</v>
      </c>
      <c r="BC18">
        <f t="shared" si="18"/>
        <v>10</v>
      </c>
      <c r="BD18">
        <f t="shared" si="19"/>
        <v>28</v>
      </c>
      <c r="BE18" s="22">
        <f t="shared" ref="BE18:BR18" si="33">BD18+LARGE($AO18:$BC18,BE$4)</f>
        <v>48</v>
      </c>
      <c r="BF18" s="22">
        <f t="shared" si="33"/>
        <v>64</v>
      </c>
      <c r="BG18" s="22">
        <f t="shared" si="33"/>
        <v>78</v>
      </c>
      <c r="BH18" s="22">
        <f t="shared" si="33"/>
        <v>91</v>
      </c>
      <c r="BI18" s="22">
        <f t="shared" si="33"/>
        <v>102</v>
      </c>
      <c r="BJ18" s="22">
        <f t="shared" si="33"/>
        <v>112</v>
      </c>
      <c r="BK18" s="22">
        <f t="shared" si="33"/>
        <v>122</v>
      </c>
      <c r="BL18" s="22">
        <f t="shared" si="33"/>
        <v>132</v>
      </c>
      <c r="BM18" s="22">
        <f t="shared" si="33"/>
        <v>142</v>
      </c>
      <c r="BN18" s="22">
        <f t="shared" si="33"/>
        <v>152</v>
      </c>
      <c r="BO18" s="22">
        <f t="shared" si="33"/>
        <v>152</v>
      </c>
      <c r="BP18" s="22">
        <f t="shared" si="33"/>
        <v>152</v>
      </c>
      <c r="BQ18" s="22">
        <f t="shared" si="33"/>
        <v>152</v>
      </c>
      <c r="BR18" s="22">
        <f t="shared" si="33"/>
        <v>152</v>
      </c>
    </row>
    <row r="19" spans="1:70" ht="16.5">
      <c r="A19" s="81" t="s">
        <v>212</v>
      </c>
      <c r="B19" s="72" t="s">
        <v>154</v>
      </c>
      <c r="C19" s="72" t="s">
        <v>211</v>
      </c>
      <c r="D19" s="72" t="s">
        <v>42</v>
      </c>
      <c r="E19" s="6">
        <v>7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10</v>
      </c>
      <c r="M19" s="4">
        <v>16</v>
      </c>
      <c r="N19" s="61">
        <v>13</v>
      </c>
      <c r="O19" s="46">
        <v>4</v>
      </c>
      <c r="P19" s="2">
        <v>10</v>
      </c>
      <c r="Q19" s="46">
        <v>15</v>
      </c>
      <c r="R19" s="61">
        <v>14</v>
      </c>
      <c r="S19" s="46">
        <v>12</v>
      </c>
      <c r="T19" s="61">
        <v>10</v>
      </c>
      <c r="U19" s="46">
        <v>17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30</v>
      </c>
      <c r="W19" s="46">
        <v>11</v>
      </c>
      <c r="X19" s="61">
        <v>10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13</v>
      </c>
      <c r="AB19" s="61">
        <v>17</v>
      </c>
      <c r="AC19" s="46">
        <v>9</v>
      </c>
      <c r="AD19" s="123">
        <v>10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>
        <v>3</v>
      </c>
      <c r="AH19" s="111">
        <v>20</v>
      </c>
      <c r="AI19" s="40">
        <f t="shared" si="0"/>
        <v>154</v>
      </c>
      <c r="AJ19" s="3">
        <f t="shared" si="1"/>
        <v>13</v>
      </c>
      <c r="AK19" s="107">
        <f t="shared" si="2"/>
        <v>11</v>
      </c>
      <c r="AL19" s="41">
        <f>AI19-AD19-AH19</f>
        <v>124</v>
      </c>
      <c r="AM19" s="33">
        <f t="shared" si="3"/>
        <v>15</v>
      </c>
      <c r="AO19" s="22">
        <f t="shared" si="4"/>
        <v>10</v>
      </c>
      <c r="AP19">
        <f t="shared" si="5"/>
        <v>0</v>
      </c>
      <c r="AQ19">
        <f t="shared" si="6"/>
        <v>0</v>
      </c>
      <c r="AR19">
        <f t="shared" si="7"/>
        <v>10</v>
      </c>
      <c r="AS19">
        <f t="shared" si="8"/>
        <v>13</v>
      </c>
      <c r="AT19">
        <f t="shared" si="9"/>
        <v>10</v>
      </c>
      <c r="AU19">
        <f t="shared" si="10"/>
        <v>14</v>
      </c>
      <c r="AV19">
        <f t="shared" si="11"/>
        <v>10</v>
      </c>
      <c r="AW19">
        <f t="shared" si="12"/>
        <v>30</v>
      </c>
      <c r="AX19">
        <f t="shared" si="13"/>
        <v>10</v>
      </c>
      <c r="AY19">
        <f t="shared" si="14"/>
        <v>0</v>
      </c>
      <c r="AZ19">
        <f t="shared" si="15"/>
        <v>17</v>
      </c>
      <c r="BA19">
        <f t="shared" si="16"/>
        <v>10</v>
      </c>
      <c r="BB19">
        <f t="shared" si="17"/>
        <v>0</v>
      </c>
      <c r="BC19">
        <f t="shared" si="18"/>
        <v>20</v>
      </c>
      <c r="BD19">
        <f t="shared" si="19"/>
        <v>30</v>
      </c>
      <c r="BE19" s="22">
        <f t="shared" ref="BE19:BR19" si="34">BD19+LARGE($AO19:$BC19,BE$4)</f>
        <v>50</v>
      </c>
      <c r="BF19" s="22">
        <f t="shared" si="34"/>
        <v>67</v>
      </c>
      <c r="BG19" s="22">
        <f t="shared" si="34"/>
        <v>81</v>
      </c>
      <c r="BH19" s="22">
        <f t="shared" si="34"/>
        <v>94</v>
      </c>
      <c r="BI19" s="22">
        <f t="shared" si="34"/>
        <v>104</v>
      </c>
      <c r="BJ19" s="22">
        <f t="shared" si="34"/>
        <v>114</v>
      </c>
      <c r="BK19" s="22">
        <f t="shared" si="34"/>
        <v>124</v>
      </c>
      <c r="BL19" s="22">
        <f t="shared" si="34"/>
        <v>134</v>
      </c>
      <c r="BM19" s="22">
        <f t="shared" si="34"/>
        <v>144</v>
      </c>
      <c r="BN19" s="22">
        <f t="shared" si="34"/>
        <v>154</v>
      </c>
      <c r="BO19" s="22">
        <f t="shared" si="34"/>
        <v>154</v>
      </c>
      <c r="BP19" s="22">
        <f t="shared" si="34"/>
        <v>154</v>
      </c>
      <c r="BQ19" s="22">
        <f t="shared" si="34"/>
        <v>154</v>
      </c>
      <c r="BR19" s="22">
        <f t="shared" si="34"/>
        <v>154</v>
      </c>
    </row>
    <row r="20" spans="1:70" ht="16.5">
      <c r="A20" s="80" t="s">
        <v>1090</v>
      </c>
      <c r="B20" s="32" t="s">
        <v>1091</v>
      </c>
      <c r="C20" s="32" t="s">
        <v>1092</v>
      </c>
      <c r="D20" s="32" t="s">
        <v>42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5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14</v>
      </c>
      <c r="N20" s="61">
        <v>15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13</v>
      </c>
      <c r="R20" s="61">
        <v>17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20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27</v>
      </c>
      <c r="W20" s="46">
        <v>12</v>
      </c>
      <c r="X20" s="61">
        <v>10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10</v>
      </c>
      <c r="AB20" s="61">
        <v>21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>
        <v>3</v>
      </c>
      <c r="AH20" s="2">
        <v>20</v>
      </c>
      <c r="AI20" s="40">
        <f t="shared" si="0"/>
        <v>120</v>
      </c>
      <c r="AJ20" s="3">
        <f t="shared" si="1"/>
        <v>16</v>
      </c>
      <c r="AK20" s="5">
        <f t="shared" si="2"/>
        <v>7</v>
      </c>
      <c r="AL20" s="41">
        <f t="shared" ref="AL20:AL51" si="35">AI20</f>
        <v>120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10</v>
      </c>
      <c r="AR20">
        <f t="shared" si="7"/>
        <v>0</v>
      </c>
      <c r="AS20">
        <f t="shared" si="8"/>
        <v>15</v>
      </c>
      <c r="AT20">
        <f t="shared" si="9"/>
        <v>0</v>
      </c>
      <c r="AU20">
        <f t="shared" si="10"/>
        <v>17</v>
      </c>
      <c r="AV20">
        <f t="shared" si="11"/>
        <v>0</v>
      </c>
      <c r="AW20">
        <f t="shared" si="12"/>
        <v>27</v>
      </c>
      <c r="AX20">
        <f t="shared" si="13"/>
        <v>10</v>
      </c>
      <c r="AY20">
        <f t="shared" si="14"/>
        <v>0</v>
      </c>
      <c r="AZ20">
        <f t="shared" si="15"/>
        <v>21</v>
      </c>
      <c r="BA20">
        <f t="shared" si="16"/>
        <v>0</v>
      </c>
      <c r="BB20">
        <f t="shared" si="17"/>
        <v>0</v>
      </c>
      <c r="BC20">
        <f t="shared" si="18"/>
        <v>20</v>
      </c>
      <c r="BD20">
        <f t="shared" si="19"/>
        <v>27</v>
      </c>
      <c r="BE20" s="22">
        <f t="shared" ref="BE20:BR20" si="36">BD20+LARGE($AO20:$BC20,BE$4)</f>
        <v>48</v>
      </c>
      <c r="BF20" s="22">
        <f t="shared" si="36"/>
        <v>68</v>
      </c>
      <c r="BG20" s="22">
        <f t="shared" si="36"/>
        <v>85</v>
      </c>
      <c r="BH20" s="22">
        <f t="shared" si="36"/>
        <v>100</v>
      </c>
      <c r="BI20" s="22">
        <f t="shared" si="36"/>
        <v>110</v>
      </c>
      <c r="BJ20" s="22">
        <f t="shared" si="36"/>
        <v>120</v>
      </c>
      <c r="BK20" s="22">
        <f t="shared" si="36"/>
        <v>120</v>
      </c>
      <c r="BL20" s="22">
        <f t="shared" si="36"/>
        <v>120</v>
      </c>
      <c r="BM20" s="22">
        <f t="shared" si="36"/>
        <v>120</v>
      </c>
      <c r="BN20" s="22">
        <f t="shared" si="36"/>
        <v>120</v>
      </c>
      <c r="BO20" s="22">
        <f t="shared" si="36"/>
        <v>120</v>
      </c>
      <c r="BP20" s="22">
        <f t="shared" si="36"/>
        <v>120</v>
      </c>
      <c r="BQ20" s="22">
        <f t="shared" si="36"/>
        <v>120</v>
      </c>
      <c r="BR20" s="22">
        <f t="shared" si="36"/>
        <v>120</v>
      </c>
    </row>
    <row r="21" spans="1:70" ht="16.5">
      <c r="A21" s="80" t="s">
        <v>1274</v>
      </c>
      <c r="B21" s="32" t="s">
        <v>1275</v>
      </c>
      <c r="C21" s="32" t="s">
        <v>1242</v>
      </c>
      <c r="D21" s="32" t="s">
        <v>54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5</v>
      </c>
      <c r="L21" s="2">
        <v>10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6</v>
      </c>
      <c r="T21" s="61">
        <v>16</v>
      </c>
      <c r="U21" s="46">
        <v>10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38</v>
      </c>
      <c r="W21" s="46">
        <v>8</v>
      </c>
      <c r="X21" s="61">
        <v>12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7</v>
      </c>
      <c r="AB21" s="61">
        <v>29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105</v>
      </c>
      <c r="AJ21" s="3">
        <f t="shared" si="1"/>
        <v>17</v>
      </c>
      <c r="AK21" s="5">
        <f t="shared" si="2"/>
        <v>5</v>
      </c>
      <c r="AL21" s="41">
        <f t="shared" si="35"/>
        <v>105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16</v>
      </c>
      <c r="AW21">
        <f t="shared" si="12"/>
        <v>38</v>
      </c>
      <c r="AX21">
        <f t="shared" si="13"/>
        <v>12</v>
      </c>
      <c r="AY21">
        <f t="shared" si="14"/>
        <v>0</v>
      </c>
      <c r="AZ21">
        <f t="shared" si="15"/>
        <v>29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38</v>
      </c>
      <c r="BE21" s="22">
        <f t="shared" ref="BE21:BR21" si="37">BD21+LARGE($AO21:$BC21,BE$4)</f>
        <v>67</v>
      </c>
      <c r="BF21" s="22">
        <f t="shared" si="37"/>
        <v>83</v>
      </c>
      <c r="BG21" s="22">
        <f t="shared" si="37"/>
        <v>95</v>
      </c>
      <c r="BH21" s="22">
        <f t="shared" si="37"/>
        <v>105</v>
      </c>
      <c r="BI21" s="22">
        <f t="shared" si="37"/>
        <v>105</v>
      </c>
      <c r="BJ21" s="22">
        <f t="shared" si="37"/>
        <v>105</v>
      </c>
      <c r="BK21" s="22">
        <f t="shared" si="37"/>
        <v>105</v>
      </c>
      <c r="BL21" s="22">
        <f t="shared" si="37"/>
        <v>105</v>
      </c>
      <c r="BM21" s="22">
        <f t="shared" si="37"/>
        <v>105</v>
      </c>
      <c r="BN21" s="22">
        <f t="shared" si="37"/>
        <v>105</v>
      </c>
      <c r="BO21" s="22">
        <f t="shared" si="37"/>
        <v>105</v>
      </c>
      <c r="BP21" s="22">
        <f t="shared" si="37"/>
        <v>105</v>
      </c>
      <c r="BQ21" s="22">
        <f t="shared" si="37"/>
        <v>105</v>
      </c>
      <c r="BR21" s="22">
        <f t="shared" si="37"/>
        <v>105</v>
      </c>
    </row>
    <row r="22" spans="1:70" ht="16.5">
      <c r="A22" s="80" t="s">
        <v>1273</v>
      </c>
      <c r="B22" s="32" t="s">
        <v>1272</v>
      </c>
      <c r="C22" s="32" t="s">
        <v>1215</v>
      </c>
      <c r="D22" s="32" t="s">
        <v>38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3</v>
      </c>
      <c r="N22" s="61">
        <v>50</v>
      </c>
      <c r="O22" s="46">
        <v>6</v>
      </c>
      <c r="P22" s="2">
        <v>10</v>
      </c>
      <c r="Q22" s="46"/>
      <c r="R22" s="65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15</v>
      </c>
      <c r="T22" s="61">
        <v>10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>
        <v>7</v>
      </c>
      <c r="X22" s="91">
        <v>14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94">
        <v>3</v>
      </c>
      <c r="AH22" s="2">
        <v>20</v>
      </c>
      <c r="AI22" s="40">
        <f t="shared" si="0"/>
        <v>104</v>
      </c>
      <c r="AJ22" s="3">
        <f t="shared" si="1"/>
        <v>18</v>
      </c>
      <c r="AK22" s="5">
        <f t="shared" si="2"/>
        <v>5</v>
      </c>
      <c r="AL22" s="41">
        <f t="shared" si="35"/>
        <v>104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50</v>
      </c>
      <c r="AT22">
        <f t="shared" si="9"/>
        <v>10</v>
      </c>
      <c r="AU22">
        <f t="shared" si="10"/>
        <v>0</v>
      </c>
      <c r="AV22">
        <f t="shared" si="11"/>
        <v>10</v>
      </c>
      <c r="AW22">
        <f t="shared" si="12"/>
        <v>0</v>
      </c>
      <c r="AX22">
        <f t="shared" si="13"/>
        <v>14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20</v>
      </c>
      <c r="BD22">
        <f t="shared" si="19"/>
        <v>50</v>
      </c>
      <c r="BE22" s="22">
        <f t="shared" ref="BE22:BR22" si="38">BD22+LARGE($AO22:$BC22,BE$4)</f>
        <v>70</v>
      </c>
      <c r="BF22" s="22">
        <f t="shared" si="38"/>
        <v>84</v>
      </c>
      <c r="BG22" s="22">
        <f t="shared" si="38"/>
        <v>94</v>
      </c>
      <c r="BH22" s="22">
        <f t="shared" si="38"/>
        <v>104</v>
      </c>
      <c r="BI22" s="22">
        <f t="shared" si="38"/>
        <v>104</v>
      </c>
      <c r="BJ22" s="22">
        <f t="shared" si="38"/>
        <v>104</v>
      </c>
      <c r="BK22" s="22">
        <f t="shared" si="38"/>
        <v>104</v>
      </c>
      <c r="BL22" s="22">
        <f t="shared" si="38"/>
        <v>104</v>
      </c>
      <c r="BM22" s="22">
        <f t="shared" si="38"/>
        <v>104</v>
      </c>
      <c r="BN22" s="22">
        <f t="shared" si="38"/>
        <v>104</v>
      </c>
      <c r="BO22" s="22">
        <f t="shared" si="38"/>
        <v>104</v>
      </c>
      <c r="BP22" s="22">
        <f t="shared" si="38"/>
        <v>104</v>
      </c>
      <c r="BQ22" s="22">
        <f t="shared" si="38"/>
        <v>104</v>
      </c>
      <c r="BR22" s="22">
        <f t="shared" si="38"/>
        <v>104</v>
      </c>
    </row>
    <row r="23" spans="1:70" ht="16.5">
      <c r="A23" s="80" t="s">
        <v>1253</v>
      </c>
      <c r="B23" s="32" t="s">
        <v>706</v>
      </c>
      <c r="C23" s="32" t="s">
        <v>787</v>
      </c>
      <c r="D23" s="32" t="s">
        <v>42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23</v>
      </c>
      <c r="N23" s="61">
        <v>10</v>
      </c>
      <c r="O23" s="46">
        <v>5</v>
      </c>
      <c r="P23" s="2">
        <v>10</v>
      </c>
      <c r="Q23" s="46">
        <v>16</v>
      </c>
      <c r="R23" s="61">
        <v>13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23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25</v>
      </c>
      <c r="W23" s="46">
        <v>16</v>
      </c>
      <c r="X23" s="91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16</v>
      </c>
      <c r="AB23" s="61">
        <v>14</v>
      </c>
      <c r="AC23" s="46">
        <v>12</v>
      </c>
      <c r="AD23" s="91">
        <v>10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>
        <v>4</v>
      </c>
      <c r="AH23" s="2">
        <v>10</v>
      </c>
      <c r="AI23" s="40">
        <f t="shared" si="0"/>
        <v>102</v>
      </c>
      <c r="AJ23" s="3">
        <f t="shared" si="1"/>
        <v>19</v>
      </c>
      <c r="AK23" s="5">
        <f t="shared" si="2"/>
        <v>8</v>
      </c>
      <c r="AL23" s="41">
        <f t="shared" si="35"/>
        <v>102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10</v>
      </c>
      <c r="AT23">
        <f t="shared" si="9"/>
        <v>10</v>
      </c>
      <c r="AU23">
        <f t="shared" si="10"/>
        <v>13</v>
      </c>
      <c r="AV23">
        <f t="shared" si="11"/>
        <v>0</v>
      </c>
      <c r="AW23">
        <f t="shared" si="12"/>
        <v>25</v>
      </c>
      <c r="AX23">
        <f t="shared" si="13"/>
        <v>10</v>
      </c>
      <c r="AY23">
        <f t="shared" si="14"/>
        <v>0</v>
      </c>
      <c r="AZ23">
        <f t="shared" si="15"/>
        <v>14</v>
      </c>
      <c r="BA23">
        <f t="shared" si="16"/>
        <v>10</v>
      </c>
      <c r="BB23">
        <f t="shared" si="17"/>
        <v>0</v>
      </c>
      <c r="BC23">
        <f t="shared" si="18"/>
        <v>10</v>
      </c>
      <c r="BD23">
        <f t="shared" si="19"/>
        <v>25</v>
      </c>
      <c r="BE23" s="22">
        <f t="shared" ref="BE23:BR23" si="39">BD23+LARGE($AO23:$BC23,BE$4)</f>
        <v>39</v>
      </c>
      <c r="BF23" s="22">
        <f t="shared" si="39"/>
        <v>52</v>
      </c>
      <c r="BG23" s="22">
        <f t="shared" si="39"/>
        <v>62</v>
      </c>
      <c r="BH23" s="22">
        <f t="shared" si="39"/>
        <v>72</v>
      </c>
      <c r="BI23" s="22">
        <f t="shared" si="39"/>
        <v>82</v>
      </c>
      <c r="BJ23" s="22">
        <f t="shared" si="39"/>
        <v>92</v>
      </c>
      <c r="BK23" s="22">
        <f t="shared" si="39"/>
        <v>102</v>
      </c>
      <c r="BL23" s="22">
        <f t="shared" si="39"/>
        <v>102</v>
      </c>
      <c r="BM23" s="22">
        <f t="shared" si="39"/>
        <v>102</v>
      </c>
      <c r="BN23" s="22">
        <f t="shared" si="39"/>
        <v>102</v>
      </c>
      <c r="BO23" s="22">
        <f t="shared" si="39"/>
        <v>102</v>
      </c>
      <c r="BP23" s="22">
        <f t="shared" si="39"/>
        <v>102</v>
      </c>
      <c r="BQ23" s="22">
        <f t="shared" si="39"/>
        <v>102</v>
      </c>
      <c r="BR23" s="22">
        <f t="shared" si="39"/>
        <v>102</v>
      </c>
    </row>
    <row r="24" spans="1:70" ht="16.5">
      <c r="A24" s="81" t="s">
        <v>213</v>
      </c>
      <c r="B24" s="72" t="s">
        <v>214</v>
      </c>
      <c r="C24" s="72" t="s">
        <v>215</v>
      </c>
      <c r="D24" s="72" t="s">
        <v>39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1</v>
      </c>
      <c r="H24" s="2">
        <v>55</v>
      </c>
      <c r="I24" s="36">
        <v>2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65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65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90</v>
      </c>
      <c r="AJ24" s="3">
        <f t="shared" si="1"/>
        <v>20</v>
      </c>
      <c r="AK24" s="5">
        <f t="shared" si="2"/>
        <v>2</v>
      </c>
      <c r="AL24" s="41">
        <f t="shared" si="35"/>
        <v>90</v>
      </c>
      <c r="AM24" s="33">
        <f t="shared" si="3"/>
        <v>20</v>
      </c>
      <c r="AO24" s="22">
        <f t="shared" si="4"/>
        <v>0</v>
      </c>
      <c r="AP24">
        <f t="shared" si="5"/>
        <v>55</v>
      </c>
      <c r="AQ24">
        <f t="shared" si="6"/>
        <v>35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55</v>
      </c>
      <c r="BE24" s="22">
        <f t="shared" ref="BE24:BR24" si="40">BD24+LARGE($AO24:$BC24,BE$4)</f>
        <v>90</v>
      </c>
      <c r="BF24" s="22">
        <f t="shared" si="40"/>
        <v>90</v>
      </c>
      <c r="BG24" s="22">
        <f t="shared" si="40"/>
        <v>90</v>
      </c>
      <c r="BH24" s="22">
        <f t="shared" si="40"/>
        <v>90</v>
      </c>
      <c r="BI24" s="22">
        <f t="shared" si="40"/>
        <v>90</v>
      </c>
      <c r="BJ24" s="22">
        <f t="shared" si="40"/>
        <v>90</v>
      </c>
      <c r="BK24" s="22">
        <f t="shared" si="40"/>
        <v>90</v>
      </c>
      <c r="BL24" s="22">
        <f t="shared" si="40"/>
        <v>90</v>
      </c>
      <c r="BM24" s="22">
        <f t="shared" si="40"/>
        <v>90</v>
      </c>
      <c r="BN24" s="22">
        <f t="shared" si="40"/>
        <v>90</v>
      </c>
      <c r="BO24" s="22">
        <f t="shared" si="40"/>
        <v>90</v>
      </c>
      <c r="BP24" s="22">
        <f t="shared" si="40"/>
        <v>90</v>
      </c>
      <c r="BQ24" s="22">
        <f t="shared" si="40"/>
        <v>90</v>
      </c>
      <c r="BR24" s="22">
        <f t="shared" si="40"/>
        <v>90</v>
      </c>
    </row>
    <row r="25" spans="1:70" ht="16.5">
      <c r="A25" s="81" t="s">
        <v>171</v>
      </c>
      <c r="B25" s="72" t="s">
        <v>172</v>
      </c>
      <c r="C25" s="72" t="s">
        <v>173</v>
      </c>
      <c r="D25" s="72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65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3</v>
      </c>
      <c r="P25" s="2">
        <v>20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16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32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12</v>
      </c>
      <c r="AB25" s="91">
        <v>19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>
        <v>9</v>
      </c>
      <c r="AH25" s="2">
        <v>10</v>
      </c>
      <c r="AI25" s="40">
        <f t="shared" si="0"/>
        <v>81</v>
      </c>
      <c r="AJ25" s="3">
        <f t="shared" si="1"/>
        <v>21</v>
      </c>
      <c r="AK25" s="5">
        <f t="shared" si="2"/>
        <v>4</v>
      </c>
      <c r="AL25" s="41">
        <f t="shared" si="35"/>
        <v>81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20</v>
      </c>
      <c r="AU25">
        <f t="shared" si="10"/>
        <v>0</v>
      </c>
      <c r="AV25">
        <f t="shared" si="11"/>
        <v>0</v>
      </c>
      <c r="AW25">
        <f t="shared" si="12"/>
        <v>32</v>
      </c>
      <c r="AX25">
        <f t="shared" si="13"/>
        <v>0</v>
      </c>
      <c r="AY25">
        <f t="shared" si="14"/>
        <v>0</v>
      </c>
      <c r="AZ25">
        <f t="shared" si="15"/>
        <v>19</v>
      </c>
      <c r="BA25">
        <f t="shared" si="16"/>
        <v>0</v>
      </c>
      <c r="BB25">
        <f t="shared" si="17"/>
        <v>0</v>
      </c>
      <c r="BC25">
        <f t="shared" si="18"/>
        <v>10</v>
      </c>
      <c r="BD25">
        <f t="shared" si="19"/>
        <v>32</v>
      </c>
      <c r="BE25" s="22">
        <f t="shared" ref="BE25:BR25" si="41">BD25+LARGE($AO25:$BC25,BE$4)</f>
        <v>52</v>
      </c>
      <c r="BF25" s="22">
        <f t="shared" si="41"/>
        <v>71</v>
      </c>
      <c r="BG25" s="22">
        <f t="shared" si="41"/>
        <v>81</v>
      </c>
      <c r="BH25" s="22">
        <f t="shared" si="41"/>
        <v>81</v>
      </c>
      <c r="BI25" s="22">
        <f t="shared" si="41"/>
        <v>81</v>
      </c>
      <c r="BJ25" s="22">
        <f t="shared" si="41"/>
        <v>81</v>
      </c>
      <c r="BK25" s="22">
        <f t="shared" si="41"/>
        <v>81</v>
      </c>
      <c r="BL25" s="22">
        <f t="shared" si="41"/>
        <v>81</v>
      </c>
      <c r="BM25" s="22">
        <f t="shared" si="41"/>
        <v>81</v>
      </c>
      <c r="BN25" s="22">
        <f t="shared" si="41"/>
        <v>81</v>
      </c>
      <c r="BO25" s="22">
        <f t="shared" si="41"/>
        <v>81</v>
      </c>
      <c r="BP25" s="22">
        <f t="shared" si="41"/>
        <v>81</v>
      </c>
      <c r="BQ25" s="22">
        <f t="shared" si="41"/>
        <v>81</v>
      </c>
      <c r="BR25" s="22">
        <f t="shared" si="41"/>
        <v>81</v>
      </c>
    </row>
    <row r="26" spans="1:70" ht="16.5">
      <c r="A26" s="81" t="s">
        <v>177</v>
      </c>
      <c r="B26" s="72" t="s">
        <v>178</v>
      </c>
      <c r="C26" s="72" t="s">
        <v>179</v>
      </c>
      <c r="D26" s="72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2</v>
      </c>
      <c r="H26" s="2">
        <v>35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20</v>
      </c>
      <c r="R26" s="91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21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26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>
        <v>9</v>
      </c>
      <c r="AH26" s="2">
        <v>10</v>
      </c>
      <c r="AI26" s="40">
        <f t="shared" si="0"/>
        <v>81</v>
      </c>
      <c r="AJ26" s="3">
        <f t="shared" si="1"/>
        <v>21</v>
      </c>
      <c r="AK26" s="5">
        <f t="shared" si="2"/>
        <v>4</v>
      </c>
      <c r="AL26" s="41">
        <f t="shared" si="35"/>
        <v>81</v>
      </c>
      <c r="AM26" s="33">
        <f t="shared" si="3"/>
        <v>21</v>
      </c>
      <c r="AO26" s="22">
        <f t="shared" si="4"/>
        <v>0</v>
      </c>
      <c r="AP26">
        <f t="shared" si="5"/>
        <v>35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10</v>
      </c>
      <c r="AV26">
        <f t="shared" si="11"/>
        <v>0</v>
      </c>
      <c r="AW26">
        <f t="shared" si="12"/>
        <v>26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10</v>
      </c>
      <c r="BD26">
        <f t="shared" si="19"/>
        <v>35</v>
      </c>
      <c r="BE26" s="22">
        <f t="shared" ref="BE26:BR26" si="42">BD26+LARGE($AO26:$BC26,BE$4)</f>
        <v>61</v>
      </c>
      <c r="BF26" s="22">
        <f t="shared" si="42"/>
        <v>71</v>
      </c>
      <c r="BG26" s="22">
        <f t="shared" si="42"/>
        <v>81</v>
      </c>
      <c r="BH26" s="22">
        <f t="shared" si="42"/>
        <v>81</v>
      </c>
      <c r="BI26" s="22">
        <f t="shared" si="42"/>
        <v>81</v>
      </c>
      <c r="BJ26" s="22">
        <f t="shared" si="42"/>
        <v>81</v>
      </c>
      <c r="BK26" s="22">
        <f t="shared" si="42"/>
        <v>81</v>
      </c>
      <c r="BL26" s="22">
        <f t="shared" si="42"/>
        <v>81</v>
      </c>
      <c r="BM26" s="22">
        <f t="shared" si="42"/>
        <v>81</v>
      </c>
      <c r="BN26" s="22">
        <f t="shared" si="42"/>
        <v>81</v>
      </c>
      <c r="BO26" s="22">
        <f t="shared" si="42"/>
        <v>81</v>
      </c>
      <c r="BP26" s="22">
        <f t="shared" si="42"/>
        <v>81</v>
      </c>
      <c r="BQ26" s="22">
        <f t="shared" si="42"/>
        <v>81</v>
      </c>
      <c r="BR26" s="22">
        <f t="shared" si="42"/>
        <v>81</v>
      </c>
    </row>
    <row r="27" spans="1:70" ht="16.5">
      <c r="A27" s="81" t="s">
        <v>144</v>
      </c>
      <c r="B27" s="72" t="s">
        <v>145</v>
      </c>
      <c r="C27" s="72" t="s">
        <v>146</v>
      </c>
      <c r="D27" s="72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86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91">
        <v>23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20</v>
      </c>
      <c r="AB27" s="91">
        <v>12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94">
        <v>3</v>
      </c>
      <c r="AH27" s="2">
        <v>20</v>
      </c>
      <c r="AI27" s="40">
        <f t="shared" si="0"/>
        <v>75</v>
      </c>
      <c r="AJ27" s="3">
        <f t="shared" si="1"/>
        <v>23</v>
      </c>
      <c r="AK27" s="5">
        <f t="shared" si="2"/>
        <v>4</v>
      </c>
      <c r="AL27" s="41">
        <f t="shared" si="35"/>
        <v>75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20</v>
      </c>
      <c r="AS27">
        <f t="shared" si="8"/>
        <v>0</v>
      </c>
      <c r="AT27">
        <f t="shared" si="9"/>
        <v>0</v>
      </c>
      <c r="AU27">
        <f t="shared" si="10"/>
        <v>23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12</v>
      </c>
      <c r="BA27">
        <f t="shared" si="16"/>
        <v>0</v>
      </c>
      <c r="BB27">
        <f t="shared" si="17"/>
        <v>0</v>
      </c>
      <c r="BC27">
        <f t="shared" si="18"/>
        <v>20</v>
      </c>
      <c r="BD27">
        <f t="shared" si="19"/>
        <v>23</v>
      </c>
      <c r="BE27" s="22">
        <f t="shared" ref="BE27:BR27" si="43">BD27+LARGE($AO27:$BC27,BE$4)</f>
        <v>43</v>
      </c>
      <c r="BF27" s="22">
        <f t="shared" si="43"/>
        <v>63</v>
      </c>
      <c r="BG27" s="22">
        <f t="shared" si="43"/>
        <v>75</v>
      </c>
      <c r="BH27" s="22">
        <f t="shared" si="43"/>
        <v>75</v>
      </c>
      <c r="BI27" s="22">
        <f t="shared" si="43"/>
        <v>75</v>
      </c>
      <c r="BJ27" s="22">
        <f t="shared" si="43"/>
        <v>75</v>
      </c>
      <c r="BK27" s="22">
        <f t="shared" si="43"/>
        <v>75</v>
      </c>
      <c r="BL27" s="22">
        <f t="shared" si="43"/>
        <v>75</v>
      </c>
      <c r="BM27" s="22">
        <f t="shared" si="43"/>
        <v>75</v>
      </c>
      <c r="BN27" s="22">
        <f t="shared" si="43"/>
        <v>75</v>
      </c>
      <c r="BO27" s="22">
        <f t="shared" si="43"/>
        <v>75</v>
      </c>
      <c r="BP27" s="22">
        <f t="shared" si="43"/>
        <v>75</v>
      </c>
      <c r="BQ27" s="22">
        <f t="shared" si="43"/>
        <v>75</v>
      </c>
      <c r="BR27" s="22">
        <f t="shared" si="43"/>
        <v>75</v>
      </c>
    </row>
    <row r="28" spans="1:70" ht="16.5">
      <c r="A28" s="81" t="s">
        <v>153</v>
      </c>
      <c r="B28" s="72" t="s">
        <v>154</v>
      </c>
      <c r="C28" s="72" t="s">
        <v>155</v>
      </c>
      <c r="D28" s="72" t="s">
        <v>219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3</v>
      </c>
      <c r="H28" s="2">
        <v>20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5</v>
      </c>
      <c r="Z28" s="2">
        <v>20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>
        <v>11</v>
      </c>
      <c r="AD28" s="91">
        <v>10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>
        <v>7</v>
      </c>
      <c r="AH28" s="2">
        <v>10</v>
      </c>
      <c r="AI28" s="40">
        <f t="shared" si="0"/>
        <v>60</v>
      </c>
      <c r="AJ28" s="3">
        <f t="shared" si="1"/>
        <v>24</v>
      </c>
      <c r="AK28" s="5">
        <f t="shared" si="2"/>
        <v>4</v>
      </c>
      <c r="AL28" s="41">
        <f t="shared" si="35"/>
        <v>60</v>
      </c>
      <c r="AM28" s="33">
        <f t="shared" si="3"/>
        <v>24</v>
      </c>
      <c r="AO28" s="22">
        <f t="shared" si="4"/>
        <v>0</v>
      </c>
      <c r="AP28">
        <f t="shared" si="5"/>
        <v>20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20</v>
      </c>
      <c r="AZ28">
        <f t="shared" si="15"/>
        <v>0</v>
      </c>
      <c r="BA28">
        <f t="shared" si="16"/>
        <v>10</v>
      </c>
      <c r="BB28">
        <f t="shared" si="17"/>
        <v>0</v>
      </c>
      <c r="BC28">
        <f t="shared" si="18"/>
        <v>10</v>
      </c>
      <c r="BD28">
        <f t="shared" si="19"/>
        <v>20</v>
      </c>
      <c r="BE28" s="22">
        <f t="shared" ref="BE28:BR28" si="44">BD28+LARGE($AO28:$BC28,BE$4)</f>
        <v>40</v>
      </c>
      <c r="BF28" s="22">
        <f t="shared" si="44"/>
        <v>50</v>
      </c>
      <c r="BG28" s="22">
        <f t="shared" si="44"/>
        <v>60</v>
      </c>
      <c r="BH28" s="22">
        <f t="shared" si="44"/>
        <v>60</v>
      </c>
      <c r="BI28" s="22">
        <f t="shared" si="44"/>
        <v>60</v>
      </c>
      <c r="BJ28" s="22">
        <f t="shared" si="44"/>
        <v>60</v>
      </c>
      <c r="BK28" s="22">
        <f t="shared" si="44"/>
        <v>60</v>
      </c>
      <c r="BL28" s="22">
        <f t="shared" si="44"/>
        <v>60</v>
      </c>
      <c r="BM28" s="22">
        <f t="shared" si="44"/>
        <v>60</v>
      </c>
      <c r="BN28" s="22">
        <f t="shared" si="44"/>
        <v>60</v>
      </c>
      <c r="BO28" s="22">
        <f t="shared" si="44"/>
        <v>60</v>
      </c>
      <c r="BP28" s="22">
        <f t="shared" si="44"/>
        <v>60</v>
      </c>
      <c r="BQ28" s="22">
        <f t="shared" si="44"/>
        <v>60</v>
      </c>
      <c r="BR28" s="22">
        <f t="shared" si="44"/>
        <v>60</v>
      </c>
    </row>
    <row r="29" spans="1:70" ht="16.5">
      <c r="A29" s="81" t="s">
        <v>129</v>
      </c>
      <c r="B29" s="72" t="s">
        <v>130</v>
      </c>
      <c r="C29" s="72" t="s">
        <v>131</v>
      </c>
      <c r="D29" s="72" t="s">
        <v>219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3</v>
      </c>
      <c r="H29" s="2">
        <v>20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7</v>
      </c>
      <c r="Z29" s="2">
        <v>14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>
        <v>13</v>
      </c>
      <c r="AD29" s="91">
        <v>10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>
        <v>7</v>
      </c>
      <c r="AH29" s="2">
        <v>10</v>
      </c>
      <c r="AI29" s="40">
        <f t="shared" si="0"/>
        <v>54</v>
      </c>
      <c r="AJ29" s="3">
        <f t="shared" si="1"/>
        <v>25</v>
      </c>
      <c r="AK29" s="5">
        <f t="shared" si="2"/>
        <v>4</v>
      </c>
      <c r="AL29" s="41">
        <f t="shared" si="35"/>
        <v>54</v>
      </c>
      <c r="AM29" s="33">
        <f t="shared" si="3"/>
        <v>25</v>
      </c>
      <c r="AO29" s="22">
        <f t="shared" si="4"/>
        <v>0</v>
      </c>
      <c r="AP29">
        <f t="shared" si="5"/>
        <v>20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14</v>
      </c>
      <c r="AZ29">
        <f t="shared" si="15"/>
        <v>0</v>
      </c>
      <c r="BA29">
        <f t="shared" si="16"/>
        <v>10</v>
      </c>
      <c r="BB29">
        <f t="shared" si="17"/>
        <v>0</v>
      </c>
      <c r="BC29">
        <f t="shared" si="18"/>
        <v>10</v>
      </c>
      <c r="BD29">
        <f t="shared" si="19"/>
        <v>20</v>
      </c>
      <c r="BE29" s="22">
        <f t="shared" ref="BE29:BR29" si="45">BD29+LARGE($AO29:$BC29,BE$4)</f>
        <v>34</v>
      </c>
      <c r="BF29" s="22">
        <f t="shared" si="45"/>
        <v>44</v>
      </c>
      <c r="BG29" s="22">
        <f t="shared" si="45"/>
        <v>54</v>
      </c>
      <c r="BH29" s="22">
        <f t="shared" si="45"/>
        <v>54</v>
      </c>
      <c r="BI29" s="22">
        <f t="shared" si="45"/>
        <v>54</v>
      </c>
      <c r="BJ29" s="22">
        <f t="shared" si="45"/>
        <v>54</v>
      </c>
      <c r="BK29" s="22">
        <f t="shared" si="45"/>
        <v>54</v>
      </c>
      <c r="BL29" s="22">
        <f t="shared" si="45"/>
        <v>54</v>
      </c>
      <c r="BM29" s="22">
        <f t="shared" si="45"/>
        <v>54</v>
      </c>
      <c r="BN29" s="22">
        <f t="shared" si="45"/>
        <v>54</v>
      </c>
      <c r="BO29" s="22">
        <f t="shared" si="45"/>
        <v>54</v>
      </c>
      <c r="BP29" s="22">
        <f t="shared" si="45"/>
        <v>54</v>
      </c>
      <c r="BQ29" s="22">
        <f t="shared" si="45"/>
        <v>54</v>
      </c>
      <c r="BR29" s="22">
        <f t="shared" si="45"/>
        <v>54</v>
      </c>
    </row>
    <row r="30" spans="1:70" ht="16.5">
      <c r="A30" s="81" t="s">
        <v>167</v>
      </c>
      <c r="B30" s="72" t="s">
        <v>154</v>
      </c>
      <c r="C30" s="72" t="s">
        <v>170</v>
      </c>
      <c r="D30" s="72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3</v>
      </c>
      <c r="J30" s="2">
        <v>20</v>
      </c>
      <c r="K30" s="4">
        <v>6</v>
      </c>
      <c r="L30" s="2">
        <v>10</v>
      </c>
      <c r="M30" s="4"/>
      <c r="N30" s="65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9</v>
      </c>
      <c r="Z30" s="2">
        <v>12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>
        <v>10</v>
      </c>
      <c r="AH30" s="2">
        <v>10</v>
      </c>
      <c r="AI30" s="40">
        <f t="shared" si="0"/>
        <v>52</v>
      </c>
      <c r="AJ30" s="3">
        <f t="shared" si="1"/>
        <v>26</v>
      </c>
      <c r="AK30" s="5">
        <f t="shared" si="2"/>
        <v>4</v>
      </c>
      <c r="AL30" s="41">
        <f t="shared" si="35"/>
        <v>52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20</v>
      </c>
      <c r="AR30">
        <f t="shared" si="7"/>
        <v>10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12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10</v>
      </c>
      <c r="BD30">
        <f t="shared" si="19"/>
        <v>20</v>
      </c>
      <c r="BE30" s="22">
        <f t="shared" ref="BE30:BR30" si="46">BD30+LARGE($AO30:$BC30,BE$4)</f>
        <v>32</v>
      </c>
      <c r="BF30" s="22">
        <f t="shared" si="46"/>
        <v>42</v>
      </c>
      <c r="BG30" s="22">
        <f t="shared" si="46"/>
        <v>52</v>
      </c>
      <c r="BH30" s="22">
        <f t="shared" si="46"/>
        <v>52</v>
      </c>
      <c r="BI30" s="22">
        <f t="shared" si="46"/>
        <v>52</v>
      </c>
      <c r="BJ30" s="22">
        <f t="shared" si="46"/>
        <v>52</v>
      </c>
      <c r="BK30" s="22">
        <f t="shared" si="46"/>
        <v>52</v>
      </c>
      <c r="BL30" s="22">
        <f t="shared" si="46"/>
        <v>52</v>
      </c>
      <c r="BM30" s="22">
        <f t="shared" si="46"/>
        <v>52</v>
      </c>
      <c r="BN30" s="22">
        <f t="shared" si="46"/>
        <v>52</v>
      </c>
      <c r="BO30" s="22">
        <f t="shared" si="46"/>
        <v>52</v>
      </c>
      <c r="BP30" s="22">
        <f t="shared" si="46"/>
        <v>52</v>
      </c>
      <c r="BQ30" s="22">
        <f t="shared" si="46"/>
        <v>52</v>
      </c>
      <c r="BR30" s="22">
        <f t="shared" si="46"/>
        <v>52</v>
      </c>
    </row>
    <row r="31" spans="1:70" ht="16.5">
      <c r="A31" s="80" t="s">
        <v>1288</v>
      </c>
      <c r="B31" s="32" t="s">
        <v>919</v>
      </c>
      <c r="C31" s="32" t="s">
        <v>1287</v>
      </c>
      <c r="D31" s="32" t="s">
        <v>42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17</v>
      </c>
      <c r="N31" s="91">
        <v>12</v>
      </c>
      <c r="O31" s="46">
        <v>4</v>
      </c>
      <c r="P31" s="2">
        <v>10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30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24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46</v>
      </c>
      <c r="AJ31" s="3">
        <f t="shared" si="1"/>
        <v>27</v>
      </c>
      <c r="AK31" s="5">
        <f t="shared" si="2"/>
        <v>3</v>
      </c>
      <c r="AL31" s="41">
        <f t="shared" si="35"/>
        <v>46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12</v>
      </c>
      <c r="AT31">
        <f t="shared" si="9"/>
        <v>10</v>
      </c>
      <c r="AU31">
        <f t="shared" si="10"/>
        <v>0</v>
      </c>
      <c r="AV31">
        <f t="shared" si="11"/>
        <v>0</v>
      </c>
      <c r="AW31">
        <f t="shared" si="12"/>
        <v>24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24</v>
      </c>
      <c r="BE31" s="22">
        <f t="shared" ref="BE31:BR31" si="47">BD31+LARGE($AO31:$BC31,BE$4)</f>
        <v>36</v>
      </c>
      <c r="BF31" s="22">
        <f t="shared" si="47"/>
        <v>46</v>
      </c>
      <c r="BG31" s="22">
        <f t="shared" si="47"/>
        <v>46</v>
      </c>
      <c r="BH31" s="22">
        <f t="shared" si="47"/>
        <v>46</v>
      </c>
      <c r="BI31" s="22">
        <f t="shared" si="47"/>
        <v>46</v>
      </c>
      <c r="BJ31" s="22">
        <f t="shared" si="47"/>
        <v>46</v>
      </c>
      <c r="BK31" s="22">
        <f t="shared" si="47"/>
        <v>46</v>
      </c>
      <c r="BL31" s="22">
        <f t="shared" si="47"/>
        <v>46</v>
      </c>
      <c r="BM31" s="22">
        <f t="shared" si="47"/>
        <v>46</v>
      </c>
      <c r="BN31" s="22">
        <f t="shared" si="47"/>
        <v>46</v>
      </c>
      <c r="BO31" s="22">
        <f t="shared" si="47"/>
        <v>46</v>
      </c>
      <c r="BP31" s="22">
        <f t="shared" si="47"/>
        <v>46</v>
      </c>
      <c r="BQ31" s="22">
        <f t="shared" si="47"/>
        <v>46</v>
      </c>
      <c r="BR31" s="22">
        <f t="shared" si="47"/>
        <v>46</v>
      </c>
    </row>
    <row r="32" spans="1:70" ht="16.5">
      <c r="A32" s="80" t="s">
        <v>1257</v>
      </c>
      <c r="B32" s="32" t="s">
        <v>477</v>
      </c>
      <c r="C32" s="32" t="s">
        <v>1226</v>
      </c>
      <c r="D32" s="32" t="s">
        <v>42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10</v>
      </c>
      <c r="N32" s="91">
        <v>23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12</v>
      </c>
      <c r="R32" s="91">
        <v>19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42</v>
      </c>
      <c r="AJ32" s="3">
        <f t="shared" si="1"/>
        <v>28</v>
      </c>
      <c r="AK32" s="5">
        <f t="shared" si="2"/>
        <v>2</v>
      </c>
      <c r="AL32" s="41">
        <f t="shared" si="35"/>
        <v>42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23</v>
      </c>
      <c r="AT32">
        <f t="shared" si="9"/>
        <v>0</v>
      </c>
      <c r="AU32">
        <f t="shared" si="10"/>
        <v>19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23</v>
      </c>
      <c r="BE32" s="22">
        <f t="shared" ref="BE32:BR32" si="48">BD32+LARGE($AO32:$BC32,BE$4)</f>
        <v>42</v>
      </c>
      <c r="BF32" s="22">
        <f t="shared" si="48"/>
        <v>42</v>
      </c>
      <c r="BG32" s="22">
        <f t="shared" si="48"/>
        <v>42</v>
      </c>
      <c r="BH32" s="22">
        <f t="shared" si="48"/>
        <v>42</v>
      </c>
      <c r="BI32" s="22">
        <f t="shared" si="48"/>
        <v>42</v>
      </c>
      <c r="BJ32" s="22">
        <f t="shared" si="48"/>
        <v>42</v>
      </c>
      <c r="BK32" s="22">
        <f t="shared" si="48"/>
        <v>42</v>
      </c>
      <c r="BL32" s="22">
        <f t="shared" si="48"/>
        <v>42</v>
      </c>
      <c r="BM32" s="22">
        <f t="shared" si="48"/>
        <v>42</v>
      </c>
      <c r="BN32" s="22">
        <f t="shared" si="48"/>
        <v>42</v>
      </c>
      <c r="BO32" s="22">
        <f t="shared" si="48"/>
        <v>42</v>
      </c>
      <c r="BP32" s="22">
        <f t="shared" si="48"/>
        <v>42</v>
      </c>
      <c r="BQ32" s="22">
        <f t="shared" si="48"/>
        <v>42</v>
      </c>
      <c r="BR32" s="22">
        <f t="shared" si="48"/>
        <v>42</v>
      </c>
    </row>
    <row r="33" spans="1:70" ht="16.5">
      <c r="A33" s="80" t="s">
        <v>1696</v>
      </c>
      <c r="B33" s="32" t="s">
        <v>1695</v>
      </c>
      <c r="C33" s="32" t="s">
        <v>1694</v>
      </c>
      <c r="D33" s="32" t="s">
        <v>43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>
        <v>3</v>
      </c>
      <c r="X33" s="91">
        <v>35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35</v>
      </c>
      <c r="AJ33" s="3">
        <f t="shared" si="1"/>
        <v>29</v>
      </c>
      <c r="AK33" s="5">
        <f t="shared" si="2"/>
        <v>1</v>
      </c>
      <c r="AL33" s="41">
        <f t="shared" si="35"/>
        <v>35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35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35</v>
      </c>
      <c r="BE33" s="22">
        <f t="shared" ref="BE33:BR33" si="49">BD33+LARGE($AO33:$BC33,BE$4)</f>
        <v>35</v>
      </c>
      <c r="BF33" s="22">
        <f t="shared" si="49"/>
        <v>35</v>
      </c>
      <c r="BG33" s="22">
        <f t="shared" si="49"/>
        <v>35</v>
      </c>
      <c r="BH33" s="22">
        <f t="shared" si="49"/>
        <v>35</v>
      </c>
      <c r="BI33" s="22">
        <f t="shared" si="49"/>
        <v>35</v>
      </c>
      <c r="BJ33" s="22">
        <f t="shared" si="49"/>
        <v>35</v>
      </c>
      <c r="BK33" s="22">
        <f t="shared" si="49"/>
        <v>35</v>
      </c>
      <c r="BL33" s="22">
        <f t="shared" si="49"/>
        <v>35</v>
      </c>
      <c r="BM33" s="22">
        <f t="shared" si="49"/>
        <v>35</v>
      </c>
      <c r="BN33" s="22">
        <f t="shared" si="49"/>
        <v>35</v>
      </c>
      <c r="BO33" s="22">
        <f t="shared" si="49"/>
        <v>35</v>
      </c>
      <c r="BP33" s="22">
        <f t="shared" si="49"/>
        <v>35</v>
      </c>
      <c r="BQ33" s="22">
        <f t="shared" si="49"/>
        <v>35</v>
      </c>
      <c r="BR33" s="22">
        <f t="shared" si="49"/>
        <v>35</v>
      </c>
    </row>
    <row r="34" spans="1:70" ht="16.5">
      <c r="A34" s="81" t="s">
        <v>150</v>
      </c>
      <c r="B34" s="72" t="s">
        <v>151</v>
      </c>
      <c r="C34" s="72" t="s">
        <v>152</v>
      </c>
      <c r="D34" s="72" t="s">
        <v>54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31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23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33</v>
      </c>
      <c r="AJ34" s="3">
        <f t="shared" si="1"/>
        <v>30</v>
      </c>
      <c r="AK34" s="5">
        <f t="shared" si="2"/>
        <v>2</v>
      </c>
      <c r="AL34" s="41">
        <f t="shared" si="35"/>
        <v>33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23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23</v>
      </c>
      <c r="BE34" s="22">
        <f t="shared" ref="BE34:BR34" si="50">BD34+LARGE($AO34:$BC34,BE$4)</f>
        <v>33</v>
      </c>
      <c r="BF34" s="22">
        <f t="shared" si="50"/>
        <v>33</v>
      </c>
      <c r="BG34" s="22">
        <f t="shared" si="50"/>
        <v>33</v>
      </c>
      <c r="BH34" s="22">
        <f t="shared" si="50"/>
        <v>33</v>
      </c>
      <c r="BI34" s="22">
        <f t="shared" si="50"/>
        <v>33</v>
      </c>
      <c r="BJ34" s="22">
        <f t="shared" si="50"/>
        <v>33</v>
      </c>
      <c r="BK34" s="22">
        <f t="shared" si="50"/>
        <v>33</v>
      </c>
      <c r="BL34" s="22">
        <f t="shared" si="50"/>
        <v>33</v>
      </c>
      <c r="BM34" s="22">
        <f t="shared" si="50"/>
        <v>33</v>
      </c>
      <c r="BN34" s="22">
        <f t="shared" si="50"/>
        <v>33</v>
      </c>
      <c r="BO34" s="22">
        <f t="shared" si="50"/>
        <v>33</v>
      </c>
      <c r="BP34" s="22">
        <f t="shared" si="50"/>
        <v>33</v>
      </c>
      <c r="BQ34" s="22">
        <f t="shared" si="50"/>
        <v>33</v>
      </c>
      <c r="BR34" s="22">
        <f t="shared" si="50"/>
        <v>33</v>
      </c>
    </row>
    <row r="35" spans="1:70" ht="16.5">
      <c r="A35" s="81" t="s">
        <v>157</v>
      </c>
      <c r="B35" s="72" t="s">
        <v>159</v>
      </c>
      <c r="C35" s="72" t="s">
        <v>160</v>
      </c>
      <c r="D35" s="72" t="s">
        <v>42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5</v>
      </c>
      <c r="J35" s="2">
        <v>10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18</v>
      </c>
      <c r="N35" s="91">
        <v>11</v>
      </c>
      <c r="O35" s="46">
        <v>5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31</v>
      </c>
      <c r="AJ35" s="3">
        <f t="shared" si="1"/>
        <v>31</v>
      </c>
      <c r="AK35" s="5">
        <f t="shared" si="2"/>
        <v>3</v>
      </c>
      <c r="AL35" s="41">
        <f t="shared" si="35"/>
        <v>31</v>
      </c>
      <c r="AM35" s="33">
        <f t="shared" si="3"/>
        <v>31</v>
      </c>
      <c r="AO35" s="22">
        <f t="shared" si="4"/>
        <v>0</v>
      </c>
      <c r="AP35">
        <f t="shared" si="5"/>
        <v>0</v>
      </c>
      <c r="AQ35">
        <f t="shared" si="6"/>
        <v>10</v>
      </c>
      <c r="AR35">
        <f t="shared" si="7"/>
        <v>0</v>
      </c>
      <c r="AS35">
        <f t="shared" si="8"/>
        <v>11</v>
      </c>
      <c r="AT35">
        <f t="shared" si="9"/>
        <v>10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11</v>
      </c>
      <c r="BE35" s="22">
        <f t="shared" ref="BE35:BR35" si="51">BD35+LARGE($AO35:$BC35,BE$4)</f>
        <v>21</v>
      </c>
      <c r="BF35" s="22">
        <f t="shared" si="51"/>
        <v>31</v>
      </c>
      <c r="BG35" s="22">
        <f t="shared" si="51"/>
        <v>31</v>
      </c>
      <c r="BH35" s="22">
        <f t="shared" si="51"/>
        <v>31</v>
      </c>
      <c r="BI35" s="22">
        <f t="shared" si="51"/>
        <v>31</v>
      </c>
      <c r="BJ35" s="22">
        <f t="shared" si="51"/>
        <v>31</v>
      </c>
      <c r="BK35" s="22">
        <f t="shared" si="51"/>
        <v>31</v>
      </c>
      <c r="BL35" s="22">
        <f t="shared" si="51"/>
        <v>31</v>
      </c>
      <c r="BM35" s="22">
        <f t="shared" si="51"/>
        <v>31</v>
      </c>
      <c r="BN35" s="22">
        <f t="shared" si="51"/>
        <v>31</v>
      </c>
      <c r="BO35" s="22">
        <f t="shared" si="51"/>
        <v>31</v>
      </c>
      <c r="BP35" s="22">
        <f t="shared" si="51"/>
        <v>31</v>
      </c>
      <c r="BQ35" s="22">
        <f t="shared" si="51"/>
        <v>31</v>
      </c>
      <c r="BR35" s="22">
        <f t="shared" si="51"/>
        <v>31</v>
      </c>
    </row>
    <row r="36" spans="1:70" ht="16.5">
      <c r="A36" s="81" t="s">
        <v>192</v>
      </c>
      <c r="B36" s="72" t="s">
        <v>193</v>
      </c>
      <c r="C36" s="72" t="s">
        <v>194</v>
      </c>
      <c r="D36" s="72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6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19</v>
      </c>
      <c r="N36" s="91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19</v>
      </c>
      <c r="R36" s="91">
        <v>10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30</v>
      </c>
      <c r="AJ36" s="3">
        <f t="shared" si="1"/>
        <v>32</v>
      </c>
      <c r="AK36" s="5">
        <f t="shared" si="2"/>
        <v>3</v>
      </c>
      <c r="AL36" s="41">
        <f t="shared" si="35"/>
        <v>30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10</v>
      </c>
      <c r="AR36">
        <f t="shared" si="7"/>
        <v>0</v>
      </c>
      <c r="AS36">
        <f t="shared" si="8"/>
        <v>10</v>
      </c>
      <c r="AT36">
        <f t="shared" si="9"/>
        <v>0</v>
      </c>
      <c r="AU36">
        <f t="shared" si="10"/>
        <v>10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10</v>
      </c>
      <c r="BE36" s="22">
        <f t="shared" ref="BE36:BR36" si="52">BD36+LARGE($AO36:$BC36,BE$4)</f>
        <v>20</v>
      </c>
      <c r="BF36" s="22">
        <f t="shared" si="52"/>
        <v>30</v>
      </c>
      <c r="BG36" s="22">
        <f t="shared" si="52"/>
        <v>30</v>
      </c>
      <c r="BH36" s="22">
        <f t="shared" si="52"/>
        <v>30</v>
      </c>
      <c r="BI36" s="22">
        <f t="shared" si="52"/>
        <v>30</v>
      </c>
      <c r="BJ36" s="22">
        <f t="shared" si="52"/>
        <v>30</v>
      </c>
      <c r="BK36" s="22">
        <f t="shared" si="52"/>
        <v>30</v>
      </c>
      <c r="BL36" s="22">
        <f t="shared" si="52"/>
        <v>30</v>
      </c>
      <c r="BM36" s="22">
        <f t="shared" si="52"/>
        <v>30</v>
      </c>
      <c r="BN36" s="22">
        <f t="shared" si="52"/>
        <v>30</v>
      </c>
      <c r="BO36" s="22">
        <f t="shared" si="52"/>
        <v>30</v>
      </c>
      <c r="BP36" s="22">
        <f t="shared" si="52"/>
        <v>30</v>
      </c>
      <c r="BQ36" s="22">
        <f t="shared" si="52"/>
        <v>30</v>
      </c>
      <c r="BR36" s="22">
        <f t="shared" si="52"/>
        <v>30</v>
      </c>
    </row>
    <row r="37" spans="1:70" ht="16.5">
      <c r="A37" s="80" t="s">
        <v>1285</v>
      </c>
      <c r="B37" s="32" t="s">
        <v>1172</v>
      </c>
      <c r="C37" s="32" t="s">
        <v>1286</v>
      </c>
      <c r="D37" s="32" t="s">
        <v>18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24</v>
      </c>
      <c r="N37" s="91">
        <v>10</v>
      </c>
      <c r="O37" s="46">
        <v>7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20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si="35"/>
        <v>20</v>
      </c>
      <c r="AM37" s="33">
        <f t="shared" ref="AM37:AM68" si="56">IF(AL37&lt;&gt;0,RANK(AL37,$AL$5:$AL$72),"")</f>
        <v>33</v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10</v>
      </c>
      <c r="AT37">
        <f t="shared" ref="AT37:AT72" si="62">P37</f>
        <v>10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10</v>
      </c>
      <c r="BE37" s="22">
        <f t="shared" ref="BE37:BR37" si="73">BD37+LARGE($AO37:$BC37,BE$4)</f>
        <v>20</v>
      </c>
      <c r="BF37" s="22">
        <f t="shared" si="73"/>
        <v>20</v>
      </c>
      <c r="BG37" s="22">
        <f t="shared" si="73"/>
        <v>20</v>
      </c>
      <c r="BH37" s="22">
        <f t="shared" si="73"/>
        <v>20</v>
      </c>
      <c r="BI37" s="22">
        <f t="shared" si="73"/>
        <v>20</v>
      </c>
      <c r="BJ37" s="22">
        <f t="shared" si="73"/>
        <v>20</v>
      </c>
      <c r="BK37" s="22">
        <f t="shared" si="73"/>
        <v>20</v>
      </c>
      <c r="BL37" s="22">
        <f t="shared" si="73"/>
        <v>20</v>
      </c>
      <c r="BM37" s="22">
        <f t="shared" si="73"/>
        <v>20</v>
      </c>
      <c r="BN37" s="22">
        <f t="shared" si="73"/>
        <v>20</v>
      </c>
      <c r="BO37" s="22">
        <f t="shared" si="73"/>
        <v>20</v>
      </c>
      <c r="BP37" s="22">
        <f t="shared" si="73"/>
        <v>20</v>
      </c>
      <c r="BQ37" s="22">
        <f t="shared" si="73"/>
        <v>20</v>
      </c>
      <c r="BR37" s="22">
        <f t="shared" si="73"/>
        <v>20</v>
      </c>
    </row>
    <row r="38" spans="1:70" ht="16.5">
      <c r="A38" s="80" t="s">
        <v>1284</v>
      </c>
      <c r="B38" s="32" t="s">
        <v>1282</v>
      </c>
      <c r="C38" s="32" t="s">
        <v>1281</v>
      </c>
      <c r="D38" s="32" t="s">
        <v>18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26</v>
      </c>
      <c r="N38" s="91">
        <v>10</v>
      </c>
      <c r="O38" s="46">
        <v>7</v>
      </c>
      <c r="P38" s="2">
        <v>10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20</v>
      </c>
      <c r="AJ38" s="3">
        <f t="shared" si="54"/>
        <v>33</v>
      </c>
      <c r="AK38" s="5">
        <f t="shared" si="55"/>
        <v>2</v>
      </c>
      <c r="AL38" s="41">
        <f t="shared" si="35"/>
        <v>20</v>
      </c>
      <c r="AM38" s="33">
        <f t="shared" si="56"/>
        <v>33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10</v>
      </c>
      <c r="AT38">
        <f t="shared" si="62"/>
        <v>10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10</v>
      </c>
      <c r="BE38" s="22">
        <f t="shared" ref="BE38:BR38" si="74">BD38+LARGE($AO38:$BC38,BE$4)</f>
        <v>20</v>
      </c>
      <c r="BF38" s="22">
        <f t="shared" si="74"/>
        <v>20</v>
      </c>
      <c r="BG38" s="22">
        <f t="shared" si="74"/>
        <v>20</v>
      </c>
      <c r="BH38" s="22">
        <f t="shared" si="74"/>
        <v>20</v>
      </c>
      <c r="BI38" s="22">
        <f t="shared" si="74"/>
        <v>20</v>
      </c>
      <c r="BJ38" s="22">
        <f t="shared" si="74"/>
        <v>20</v>
      </c>
      <c r="BK38" s="22">
        <f t="shared" si="74"/>
        <v>20</v>
      </c>
      <c r="BL38" s="22">
        <f t="shared" si="74"/>
        <v>20</v>
      </c>
      <c r="BM38" s="22">
        <f t="shared" si="74"/>
        <v>20</v>
      </c>
      <c r="BN38" s="22">
        <f t="shared" si="74"/>
        <v>20</v>
      </c>
      <c r="BO38" s="22">
        <f t="shared" si="74"/>
        <v>20</v>
      </c>
      <c r="BP38" s="22">
        <f t="shared" si="74"/>
        <v>20</v>
      </c>
      <c r="BQ38" s="22">
        <f t="shared" si="74"/>
        <v>20</v>
      </c>
      <c r="BR38" s="22">
        <f t="shared" si="74"/>
        <v>20</v>
      </c>
    </row>
    <row r="39" spans="1:70" ht="16.5">
      <c r="A39" s="14" t="s">
        <v>1841</v>
      </c>
      <c r="B39" s="63" t="s">
        <v>1742</v>
      </c>
      <c r="C39" s="32" t="s">
        <v>1741</v>
      </c>
      <c r="D39" s="32" t="s">
        <v>39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15</v>
      </c>
      <c r="AB39" s="91"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>
        <v>5</v>
      </c>
      <c r="AH39" s="2">
        <v>10</v>
      </c>
      <c r="AI39" s="40">
        <f t="shared" si="53"/>
        <v>10</v>
      </c>
      <c r="AJ39" s="3">
        <f t="shared" si="54"/>
        <v>35</v>
      </c>
      <c r="AK39" s="5">
        <f t="shared" si="55"/>
        <v>2</v>
      </c>
      <c r="AL39" s="41">
        <f t="shared" si="35"/>
        <v>10</v>
      </c>
      <c r="AM39" s="33">
        <f t="shared" si="56"/>
        <v>35</v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10</v>
      </c>
      <c r="BD39">
        <f t="shared" si="72"/>
        <v>10</v>
      </c>
      <c r="BE39" s="22">
        <f t="shared" ref="BE39:BR39" si="75">BD39+LARGE($AO39:$BC39,BE$4)</f>
        <v>10</v>
      </c>
      <c r="BF39" s="22">
        <f t="shared" si="75"/>
        <v>10</v>
      </c>
      <c r="BG39" s="22">
        <f t="shared" si="75"/>
        <v>10</v>
      </c>
      <c r="BH39" s="22">
        <f t="shared" si="75"/>
        <v>10</v>
      </c>
      <c r="BI39" s="22">
        <f t="shared" si="75"/>
        <v>10</v>
      </c>
      <c r="BJ39" s="22">
        <f t="shared" si="75"/>
        <v>10</v>
      </c>
      <c r="BK39" s="22">
        <f t="shared" si="75"/>
        <v>10</v>
      </c>
      <c r="BL39" s="22">
        <f t="shared" si="75"/>
        <v>10</v>
      </c>
      <c r="BM39" s="22">
        <f t="shared" si="75"/>
        <v>10</v>
      </c>
      <c r="BN39" s="22">
        <f t="shared" si="75"/>
        <v>10</v>
      </c>
      <c r="BO39" s="22">
        <f t="shared" si="75"/>
        <v>10</v>
      </c>
      <c r="BP39" s="22">
        <f t="shared" si="75"/>
        <v>10</v>
      </c>
      <c r="BQ39" s="22">
        <f t="shared" si="75"/>
        <v>10</v>
      </c>
      <c r="BR39" s="22">
        <f t="shared" si="75"/>
        <v>10</v>
      </c>
    </row>
    <row r="40" spans="1:70" ht="16.5">
      <c r="A40" s="14" t="s">
        <v>1855</v>
      </c>
      <c r="B40" s="63" t="s">
        <v>1844</v>
      </c>
      <c r="C40" s="32" t="s">
        <v>1852</v>
      </c>
      <c r="D40" s="32" t="s">
        <v>219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>
        <v>8</v>
      </c>
      <c r="AH40" s="2">
        <v>10</v>
      </c>
      <c r="AI40" s="40">
        <f t="shared" si="53"/>
        <v>10</v>
      </c>
      <c r="AJ40" s="3">
        <f t="shared" si="54"/>
        <v>35</v>
      </c>
      <c r="AK40" s="5">
        <f t="shared" si="55"/>
        <v>1</v>
      </c>
      <c r="AL40" s="41">
        <f t="shared" si="35"/>
        <v>10</v>
      </c>
      <c r="AM40" s="33">
        <f t="shared" si="56"/>
        <v>35</v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10</v>
      </c>
      <c r="BD40">
        <f t="shared" si="72"/>
        <v>10</v>
      </c>
      <c r="BE40" s="22">
        <f t="shared" ref="BE40:BR40" si="76">BD40+LARGE($AO40:$BC40,BE$4)</f>
        <v>10</v>
      </c>
      <c r="BF40" s="22">
        <f t="shared" si="76"/>
        <v>10</v>
      </c>
      <c r="BG40" s="22">
        <f t="shared" si="76"/>
        <v>10</v>
      </c>
      <c r="BH40" s="22">
        <f t="shared" si="76"/>
        <v>10</v>
      </c>
      <c r="BI40" s="22">
        <f t="shared" si="76"/>
        <v>10</v>
      </c>
      <c r="BJ40" s="22">
        <f t="shared" si="76"/>
        <v>10</v>
      </c>
      <c r="BK40" s="22">
        <f t="shared" si="76"/>
        <v>10</v>
      </c>
      <c r="BL40" s="22">
        <f t="shared" si="76"/>
        <v>10</v>
      </c>
      <c r="BM40" s="22">
        <f t="shared" si="76"/>
        <v>10</v>
      </c>
      <c r="BN40" s="22">
        <f t="shared" si="76"/>
        <v>10</v>
      </c>
      <c r="BO40" s="22">
        <f t="shared" si="76"/>
        <v>10</v>
      </c>
      <c r="BP40" s="22">
        <f t="shared" si="76"/>
        <v>10</v>
      </c>
      <c r="BQ40" s="22">
        <f t="shared" si="76"/>
        <v>10</v>
      </c>
      <c r="BR40" s="22">
        <f t="shared" si="76"/>
        <v>10</v>
      </c>
    </row>
    <row r="41" spans="1:70" ht="16.5">
      <c r="A41" s="14" t="s">
        <v>1856</v>
      </c>
      <c r="B41" s="63" t="s">
        <v>1853</v>
      </c>
      <c r="C41" s="32" t="s">
        <v>1842</v>
      </c>
      <c r="D41" s="32" t="s">
        <v>219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>
        <v>8</v>
      </c>
      <c r="AH41" s="2">
        <v>10</v>
      </c>
      <c r="AI41" s="40">
        <f t="shared" si="53"/>
        <v>10</v>
      </c>
      <c r="AJ41" s="3">
        <f t="shared" si="54"/>
        <v>35</v>
      </c>
      <c r="AK41" s="5">
        <f t="shared" si="55"/>
        <v>1</v>
      </c>
      <c r="AL41" s="41">
        <f t="shared" si="35"/>
        <v>10</v>
      </c>
      <c r="AM41" s="33">
        <f t="shared" si="56"/>
        <v>35</v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10</v>
      </c>
      <c r="BD41">
        <f t="shared" si="72"/>
        <v>10</v>
      </c>
      <c r="BE41" s="22">
        <f t="shared" ref="BE41:BR41" si="77">BD41+LARGE($AO41:$BC41,BE$4)</f>
        <v>10</v>
      </c>
      <c r="BF41" s="22">
        <f t="shared" si="77"/>
        <v>10</v>
      </c>
      <c r="BG41" s="22">
        <f t="shared" si="77"/>
        <v>10</v>
      </c>
      <c r="BH41" s="22">
        <f t="shared" si="77"/>
        <v>10</v>
      </c>
      <c r="BI41" s="22">
        <f t="shared" si="77"/>
        <v>10</v>
      </c>
      <c r="BJ41" s="22">
        <f t="shared" si="77"/>
        <v>10</v>
      </c>
      <c r="BK41" s="22">
        <f t="shared" si="77"/>
        <v>10</v>
      </c>
      <c r="BL41" s="22">
        <f t="shared" si="77"/>
        <v>10</v>
      </c>
      <c r="BM41" s="22">
        <f t="shared" si="77"/>
        <v>10</v>
      </c>
      <c r="BN41" s="22">
        <f t="shared" si="77"/>
        <v>10</v>
      </c>
      <c r="BO41" s="22">
        <f t="shared" si="77"/>
        <v>10</v>
      </c>
      <c r="BP41" s="22">
        <f t="shared" si="77"/>
        <v>10</v>
      </c>
      <c r="BQ41" s="22">
        <f t="shared" si="77"/>
        <v>10</v>
      </c>
      <c r="BR41" s="22">
        <f t="shared" si="77"/>
        <v>10</v>
      </c>
    </row>
    <row r="42" spans="1:70" ht="16.5">
      <c r="A42" s="80" t="s">
        <v>1278</v>
      </c>
      <c r="B42" s="63" t="s">
        <v>1277</v>
      </c>
      <c r="C42" s="32" t="s">
        <v>1276</v>
      </c>
      <c r="D42" s="32" t="s">
        <v>105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20</v>
      </c>
      <c r="N42" s="91">
        <v>10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35</v>
      </c>
      <c r="AK42" s="5">
        <f t="shared" si="55"/>
        <v>1</v>
      </c>
      <c r="AL42" s="41">
        <f t="shared" si="35"/>
        <v>10</v>
      </c>
      <c r="AM42" s="33">
        <f t="shared" si="56"/>
        <v>35</v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10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10</v>
      </c>
      <c r="BE42" s="22">
        <f t="shared" ref="BE42:BR42" si="78">BD42+LARGE($AO42:$BC42,BE$4)</f>
        <v>10</v>
      </c>
      <c r="BF42" s="22">
        <f t="shared" si="78"/>
        <v>10</v>
      </c>
      <c r="BG42" s="22">
        <f t="shared" si="78"/>
        <v>10</v>
      </c>
      <c r="BH42" s="22">
        <f t="shared" si="78"/>
        <v>10</v>
      </c>
      <c r="BI42" s="22">
        <f t="shared" si="78"/>
        <v>10</v>
      </c>
      <c r="BJ42" s="22">
        <f t="shared" si="78"/>
        <v>10</v>
      </c>
      <c r="BK42" s="22">
        <f t="shared" si="78"/>
        <v>10</v>
      </c>
      <c r="BL42" s="22">
        <f t="shared" si="78"/>
        <v>10</v>
      </c>
      <c r="BM42" s="22">
        <f t="shared" si="78"/>
        <v>10</v>
      </c>
      <c r="BN42" s="22">
        <f t="shared" si="78"/>
        <v>10</v>
      </c>
      <c r="BO42" s="22">
        <f t="shared" si="78"/>
        <v>10</v>
      </c>
      <c r="BP42" s="22">
        <f t="shared" si="78"/>
        <v>10</v>
      </c>
      <c r="BQ42" s="22">
        <f t="shared" si="78"/>
        <v>10</v>
      </c>
      <c r="BR42" s="22">
        <f t="shared" si="78"/>
        <v>10</v>
      </c>
    </row>
    <row r="43" spans="1:70" ht="16.5">
      <c r="A43" s="81" t="s">
        <v>156</v>
      </c>
      <c r="B43" s="74" t="s">
        <v>158</v>
      </c>
      <c r="C43" s="72" t="s">
        <v>160</v>
      </c>
      <c r="D43" s="72" t="s">
        <v>42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21</v>
      </c>
      <c r="N43" s="91">
        <v>10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35</v>
      </c>
      <c r="AK43" s="5">
        <f t="shared" si="55"/>
        <v>1</v>
      </c>
      <c r="AL43" s="41">
        <f t="shared" si="35"/>
        <v>10</v>
      </c>
      <c r="AM43" s="33">
        <f t="shared" si="56"/>
        <v>35</v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10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10</v>
      </c>
      <c r="BE43" s="22">
        <f t="shared" ref="BE43:BR43" si="79">BD43+LARGE($AO43:$BC43,BE$4)</f>
        <v>10</v>
      </c>
      <c r="BF43" s="22">
        <f t="shared" si="79"/>
        <v>10</v>
      </c>
      <c r="BG43" s="22">
        <f t="shared" si="79"/>
        <v>10</v>
      </c>
      <c r="BH43" s="22">
        <f t="shared" si="79"/>
        <v>10</v>
      </c>
      <c r="BI43" s="22">
        <f t="shared" si="79"/>
        <v>10</v>
      </c>
      <c r="BJ43" s="22">
        <f t="shared" si="79"/>
        <v>10</v>
      </c>
      <c r="BK43" s="22">
        <f t="shared" si="79"/>
        <v>10</v>
      </c>
      <c r="BL43" s="22">
        <f t="shared" si="79"/>
        <v>10</v>
      </c>
      <c r="BM43" s="22">
        <f t="shared" si="79"/>
        <v>10</v>
      </c>
      <c r="BN43" s="22">
        <f t="shared" si="79"/>
        <v>10</v>
      </c>
      <c r="BO43" s="22">
        <f t="shared" si="79"/>
        <v>10</v>
      </c>
      <c r="BP43" s="22">
        <f t="shared" si="79"/>
        <v>10</v>
      </c>
      <c r="BQ43" s="22">
        <f t="shared" si="79"/>
        <v>10</v>
      </c>
      <c r="BR43" s="22">
        <f t="shared" si="79"/>
        <v>10</v>
      </c>
    </row>
    <row r="44" spans="1:70" ht="16.5">
      <c r="A44" s="80" t="s">
        <v>1263</v>
      </c>
      <c r="B44" s="63" t="s">
        <v>1262</v>
      </c>
      <c r="C44" s="32" t="s">
        <v>1261</v>
      </c>
      <c r="D44" s="32" t="s">
        <v>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>
        <v>22</v>
      </c>
      <c r="N44" s="91">
        <v>10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35</v>
      </c>
      <c r="AK44" s="5">
        <f t="shared" si="55"/>
        <v>1</v>
      </c>
      <c r="AL44" s="41">
        <f t="shared" si="35"/>
        <v>10</v>
      </c>
      <c r="AM44" s="33">
        <f t="shared" si="56"/>
        <v>35</v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10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10</v>
      </c>
      <c r="BE44" s="22">
        <f t="shared" ref="BE44:BR44" si="80">BD44+LARGE($AO44:$BC44,BE$4)</f>
        <v>10</v>
      </c>
      <c r="BF44" s="22">
        <f t="shared" si="80"/>
        <v>10</v>
      </c>
      <c r="BG44" s="22">
        <f t="shared" si="80"/>
        <v>10</v>
      </c>
      <c r="BH44" s="22">
        <f t="shared" si="80"/>
        <v>10</v>
      </c>
      <c r="BI44" s="22">
        <f t="shared" si="80"/>
        <v>10</v>
      </c>
      <c r="BJ44" s="22">
        <f t="shared" si="80"/>
        <v>10</v>
      </c>
      <c r="BK44" s="22">
        <f t="shared" si="80"/>
        <v>10</v>
      </c>
      <c r="BL44" s="22">
        <f t="shared" si="80"/>
        <v>10</v>
      </c>
      <c r="BM44" s="22">
        <f t="shared" si="80"/>
        <v>10</v>
      </c>
      <c r="BN44" s="22">
        <f t="shared" si="80"/>
        <v>10</v>
      </c>
      <c r="BO44" s="22">
        <f t="shared" si="80"/>
        <v>10</v>
      </c>
      <c r="BP44" s="22">
        <f t="shared" si="80"/>
        <v>10</v>
      </c>
      <c r="BQ44" s="22">
        <f t="shared" si="80"/>
        <v>10</v>
      </c>
      <c r="BR44" s="22">
        <f t="shared" si="80"/>
        <v>10</v>
      </c>
    </row>
    <row r="45" spans="1:70" ht="16.5">
      <c r="A45" s="80" t="s">
        <v>1283</v>
      </c>
      <c r="B45" s="63" t="s">
        <v>1280</v>
      </c>
      <c r="C45" s="32" t="s">
        <v>1279</v>
      </c>
      <c r="D45" s="32" t="s">
        <v>18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>
        <v>25</v>
      </c>
      <c r="N45" s="91">
        <v>10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35</v>
      </c>
      <c r="AK45" s="5">
        <f t="shared" si="55"/>
        <v>1</v>
      </c>
      <c r="AL45" s="41">
        <f t="shared" si="35"/>
        <v>10</v>
      </c>
      <c r="AM45" s="33">
        <f t="shared" si="56"/>
        <v>35</v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10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10</v>
      </c>
      <c r="BE45" s="22">
        <f t="shared" ref="BE45:BR45" si="81">BD45+LARGE($AO45:$BC45,BE$4)</f>
        <v>10</v>
      </c>
      <c r="BF45" s="22">
        <f t="shared" si="81"/>
        <v>10</v>
      </c>
      <c r="BG45" s="22">
        <f t="shared" si="81"/>
        <v>10</v>
      </c>
      <c r="BH45" s="22">
        <f t="shared" si="81"/>
        <v>10</v>
      </c>
      <c r="BI45" s="22">
        <f t="shared" si="81"/>
        <v>10</v>
      </c>
      <c r="BJ45" s="22">
        <f t="shared" si="81"/>
        <v>10</v>
      </c>
      <c r="BK45" s="22">
        <f t="shared" si="81"/>
        <v>10</v>
      </c>
      <c r="BL45" s="22">
        <f t="shared" si="81"/>
        <v>10</v>
      </c>
      <c r="BM45" s="22">
        <f t="shared" si="81"/>
        <v>10</v>
      </c>
      <c r="BN45" s="22">
        <f t="shared" si="81"/>
        <v>10</v>
      </c>
      <c r="BO45" s="22">
        <f t="shared" si="81"/>
        <v>10</v>
      </c>
      <c r="BP45" s="22">
        <f t="shared" si="81"/>
        <v>10</v>
      </c>
      <c r="BQ45" s="22">
        <f t="shared" si="81"/>
        <v>10</v>
      </c>
      <c r="BR45" s="22">
        <f t="shared" si="81"/>
        <v>10</v>
      </c>
    </row>
    <row r="46" spans="1:70" ht="16.5">
      <c r="A46" s="80" t="s">
        <v>1093</v>
      </c>
      <c r="B46" s="63" t="s">
        <v>124</v>
      </c>
      <c r="C46" s="32" t="s">
        <v>1094</v>
      </c>
      <c r="D46" s="32" t="s">
        <v>41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6</v>
      </c>
      <c r="J46" s="2">
        <v>10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35</v>
      </c>
      <c r="AK46" s="5">
        <f t="shared" si="55"/>
        <v>1</v>
      </c>
      <c r="AL46" s="41">
        <f t="shared" si="35"/>
        <v>10</v>
      </c>
      <c r="AM46" s="33">
        <f t="shared" si="56"/>
        <v>35</v>
      </c>
      <c r="AO46" s="22">
        <f t="shared" si="57"/>
        <v>0</v>
      </c>
      <c r="AP46">
        <f t="shared" si="58"/>
        <v>0</v>
      </c>
      <c r="AQ46">
        <f t="shared" si="59"/>
        <v>10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10</v>
      </c>
      <c r="BE46" s="22">
        <f t="shared" ref="BE46:BR46" si="82">BD46+LARGE($AO46:$BC46,BE$4)</f>
        <v>10</v>
      </c>
      <c r="BF46" s="22">
        <f t="shared" si="82"/>
        <v>10</v>
      </c>
      <c r="BG46" s="22">
        <f t="shared" si="82"/>
        <v>10</v>
      </c>
      <c r="BH46" s="22">
        <f t="shared" si="82"/>
        <v>10</v>
      </c>
      <c r="BI46" s="22">
        <f t="shared" si="82"/>
        <v>10</v>
      </c>
      <c r="BJ46" s="22">
        <f t="shared" si="82"/>
        <v>10</v>
      </c>
      <c r="BK46" s="22">
        <f t="shared" si="82"/>
        <v>10</v>
      </c>
      <c r="BL46" s="22">
        <f t="shared" si="82"/>
        <v>10</v>
      </c>
      <c r="BM46" s="22">
        <f t="shared" si="82"/>
        <v>10</v>
      </c>
      <c r="BN46" s="22">
        <f t="shared" si="82"/>
        <v>10</v>
      </c>
      <c r="BO46" s="22">
        <f t="shared" si="82"/>
        <v>10</v>
      </c>
      <c r="BP46" s="22">
        <f t="shared" si="82"/>
        <v>10</v>
      </c>
      <c r="BQ46" s="22">
        <f t="shared" si="82"/>
        <v>10</v>
      </c>
      <c r="BR46" s="22">
        <f t="shared" si="82"/>
        <v>10</v>
      </c>
    </row>
    <row r="47" spans="1:70" ht="16.5">
      <c r="A47" s="80" t="s">
        <v>1095</v>
      </c>
      <c r="B47" s="63" t="s">
        <v>735</v>
      </c>
      <c r="C47" s="32" t="s">
        <v>1096</v>
      </c>
      <c r="D47" s="32" t="s">
        <v>105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7</v>
      </c>
      <c r="J47" s="2">
        <v>10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35</v>
      </c>
      <c r="AK47" s="5">
        <f t="shared" si="55"/>
        <v>1</v>
      </c>
      <c r="AL47" s="41">
        <f t="shared" si="35"/>
        <v>10</v>
      </c>
      <c r="AM47" s="33">
        <f t="shared" si="56"/>
        <v>35</v>
      </c>
      <c r="AO47" s="22">
        <f t="shared" si="57"/>
        <v>0</v>
      </c>
      <c r="AP47">
        <f t="shared" si="58"/>
        <v>0</v>
      </c>
      <c r="AQ47">
        <f t="shared" si="59"/>
        <v>10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10</v>
      </c>
      <c r="BE47" s="22">
        <f t="shared" ref="BE47:BR47" si="83">BD47+LARGE($AO47:$BC47,BE$4)</f>
        <v>10</v>
      </c>
      <c r="BF47" s="22">
        <f t="shared" si="83"/>
        <v>10</v>
      </c>
      <c r="BG47" s="22">
        <f t="shared" si="83"/>
        <v>10</v>
      </c>
      <c r="BH47" s="22">
        <f t="shared" si="83"/>
        <v>10</v>
      </c>
      <c r="BI47" s="22">
        <f t="shared" si="83"/>
        <v>10</v>
      </c>
      <c r="BJ47" s="22">
        <f t="shared" si="83"/>
        <v>10</v>
      </c>
      <c r="BK47" s="22">
        <f t="shared" si="83"/>
        <v>10</v>
      </c>
      <c r="BL47" s="22">
        <f t="shared" si="83"/>
        <v>10</v>
      </c>
      <c r="BM47" s="22">
        <f t="shared" si="83"/>
        <v>10</v>
      </c>
      <c r="BN47" s="22">
        <f t="shared" si="83"/>
        <v>10</v>
      </c>
      <c r="BO47" s="22">
        <f t="shared" si="83"/>
        <v>10</v>
      </c>
      <c r="BP47" s="22">
        <f t="shared" si="83"/>
        <v>10</v>
      </c>
      <c r="BQ47" s="22">
        <f t="shared" si="83"/>
        <v>10</v>
      </c>
      <c r="BR47" s="22">
        <f t="shared" si="83"/>
        <v>10</v>
      </c>
    </row>
    <row r="48" spans="1:70" ht="16.5">
      <c r="A48" s="82" t="s">
        <v>1097</v>
      </c>
      <c r="B48" s="63" t="s">
        <v>1098</v>
      </c>
      <c r="C48" s="32" t="s">
        <v>1099</v>
      </c>
      <c r="D48" s="32" t="s">
        <v>41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>
        <v>7</v>
      </c>
      <c r="J48" s="2">
        <v>10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35</v>
      </c>
      <c r="AK48" s="5">
        <f t="shared" si="55"/>
        <v>1</v>
      </c>
      <c r="AL48" s="41">
        <f t="shared" si="35"/>
        <v>10</v>
      </c>
      <c r="AM48" s="33">
        <f t="shared" si="56"/>
        <v>35</v>
      </c>
      <c r="AO48" s="22">
        <f t="shared" si="57"/>
        <v>0</v>
      </c>
      <c r="AP48">
        <f t="shared" si="58"/>
        <v>0</v>
      </c>
      <c r="AQ48">
        <f t="shared" si="59"/>
        <v>10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10</v>
      </c>
      <c r="BE48" s="22">
        <f t="shared" ref="BE48:BR48" si="84">BD48+LARGE($AO48:$BC48,BE$4)</f>
        <v>10</v>
      </c>
      <c r="BF48" s="22">
        <f t="shared" si="84"/>
        <v>10</v>
      </c>
      <c r="BG48" s="22">
        <f t="shared" si="84"/>
        <v>10</v>
      </c>
      <c r="BH48" s="22">
        <f t="shared" si="84"/>
        <v>10</v>
      </c>
      <c r="BI48" s="22">
        <f t="shared" si="84"/>
        <v>10</v>
      </c>
      <c r="BJ48" s="22">
        <f t="shared" si="84"/>
        <v>10</v>
      </c>
      <c r="BK48" s="22">
        <f t="shared" si="84"/>
        <v>10</v>
      </c>
      <c r="BL48" s="22">
        <f t="shared" si="84"/>
        <v>10</v>
      </c>
      <c r="BM48" s="22">
        <f t="shared" si="84"/>
        <v>10</v>
      </c>
      <c r="BN48" s="22">
        <f t="shared" si="84"/>
        <v>10</v>
      </c>
      <c r="BO48" s="22">
        <f t="shared" si="84"/>
        <v>10</v>
      </c>
      <c r="BP48" s="22">
        <f t="shared" si="84"/>
        <v>10</v>
      </c>
      <c r="BQ48" s="22">
        <f t="shared" si="84"/>
        <v>10</v>
      </c>
      <c r="BR48" s="22">
        <f t="shared" si="84"/>
        <v>10</v>
      </c>
    </row>
    <row r="49" spans="1:70" ht="16.5">
      <c r="A49" s="81" t="s">
        <v>164</v>
      </c>
      <c r="B49" s="74" t="s">
        <v>124</v>
      </c>
      <c r="C49" s="72" t="s">
        <v>165</v>
      </c>
      <c r="D49" s="72" t="s">
        <v>19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>
        <v>4</v>
      </c>
      <c r="H49" s="2">
        <v>10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35</v>
      </c>
      <c r="AK49" s="5">
        <f t="shared" si="55"/>
        <v>1</v>
      </c>
      <c r="AL49" s="41">
        <f t="shared" si="35"/>
        <v>10</v>
      </c>
      <c r="AM49" s="33">
        <f t="shared" si="56"/>
        <v>35</v>
      </c>
      <c r="AO49" s="22">
        <f t="shared" si="57"/>
        <v>0</v>
      </c>
      <c r="AP49">
        <f t="shared" si="58"/>
        <v>10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10</v>
      </c>
      <c r="BE49" s="22">
        <f t="shared" ref="BE49:BR49" si="85">BD49+LARGE($AO49:$BC49,BE$4)</f>
        <v>10</v>
      </c>
      <c r="BF49" s="22">
        <f t="shared" si="85"/>
        <v>10</v>
      </c>
      <c r="BG49" s="22">
        <f t="shared" si="85"/>
        <v>10</v>
      </c>
      <c r="BH49" s="22">
        <f t="shared" si="85"/>
        <v>10</v>
      </c>
      <c r="BI49" s="22">
        <f t="shared" si="85"/>
        <v>10</v>
      </c>
      <c r="BJ49" s="22">
        <f t="shared" si="85"/>
        <v>10</v>
      </c>
      <c r="BK49" s="22">
        <f t="shared" si="85"/>
        <v>10</v>
      </c>
      <c r="BL49" s="22">
        <f t="shared" si="85"/>
        <v>10</v>
      </c>
      <c r="BM49" s="22">
        <f t="shared" si="85"/>
        <v>10</v>
      </c>
      <c r="BN49" s="22">
        <f t="shared" si="85"/>
        <v>10</v>
      </c>
      <c r="BO49" s="22">
        <f t="shared" si="85"/>
        <v>10</v>
      </c>
      <c r="BP49" s="22">
        <f t="shared" si="85"/>
        <v>10</v>
      </c>
      <c r="BQ49" s="22">
        <f t="shared" si="85"/>
        <v>10</v>
      </c>
      <c r="BR49" s="22">
        <f t="shared" si="85"/>
        <v>10</v>
      </c>
    </row>
    <row r="50" spans="1:70" ht="16.5">
      <c r="A50" s="14" t="s">
        <v>7</v>
      </c>
      <c r="B50" s="63" t="s">
        <v>1086</v>
      </c>
      <c r="C50" s="32" t="s">
        <v>1764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>
        <v>14</v>
      </c>
      <c r="AD50" s="91"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35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6">BD50+LARGE($AO50:$BC50,BE$4)</f>
        <v>0</v>
      </c>
      <c r="BF50" s="22">
        <f t="shared" si="86"/>
        <v>0</v>
      </c>
      <c r="BG50" s="22">
        <f t="shared" si="86"/>
        <v>0</v>
      </c>
      <c r="BH50" s="22">
        <f t="shared" si="86"/>
        <v>0</v>
      </c>
      <c r="BI50" s="22">
        <f t="shared" si="86"/>
        <v>0</v>
      </c>
      <c r="BJ50" s="22">
        <f t="shared" si="86"/>
        <v>0</v>
      </c>
      <c r="BK50" s="22">
        <f t="shared" si="86"/>
        <v>0</v>
      </c>
      <c r="BL50" s="22">
        <f t="shared" si="86"/>
        <v>0</v>
      </c>
      <c r="BM50" s="22">
        <f t="shared" si="86"/>
        <v>0</v>
      </c>
      <c r="BN50" s="22">
        <f t="shared" si="86"/>
        <v>0</v>
      </c>
      <c r="BO50" s="22">
        <f t="shared" si="86"/>
        <v>0</v>
      </c>
      <c r="BP50" s="22">
        <f t="shared" si="86"/>
        <v>0</v>
      </c>
      <c r="BQ50" s="22">
        <f t="shared" si="86"/>
        <v>0</v>
      </c>
      <c r="BR50" s="22">
        <f t="shared" si="86"/>
        <v>0</v>
      </c>
    </row>
    <row r="51" spans="1:70" ht="16.5">
      <c r="A51" s="14" t="s">
        <v>7</v>
      </c>
      <c r="B51" s="63" t="s">
        <v>1744</v>
      </c>
      <c r="C51" s="32" t="s">
        <v>1743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>
        <v>18</v>
      </c>
      <c r="AB51" s="91"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35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7">BD51+LARGE($AO51:$BC51,BE$4)</f>
        <v>0</v>
      </c>
      <c r="BF51" s="22">
        <f t="shared" si="87"/>
        <v>0</v>
      </c>
      <c r="BG51" s="22">
        <f t="shared" si="87"/>
        <v>0</v>
      </c>
      <c r="BH51" s="22">
        <f t="shared" si="87"/>
        <v>0</v>
      </c>
      <c r="BI51" s="22">
        <f t="shared" si="87"/>
        <v>0</v>
      </c>
      <c r="BJ51" s="22">
        <f t="shared" si="87"/>
        <v>0</v>
      </c>
      <c r="BK51" s="22">
        <f t="shared" si="87"/>
        <v>0</v>
      </c>
      <c r="BL51" s="22">
        <f t="shared" si="87"/>
        <v>0</v>
      </c>
      <c r="BM51" s="22">
        <f t="shared" si="87"/>
        <v>0</v>
      </c>
      <c r="BN51" s="22">
        <f t="shared" si="87"/>
        <v>0</v>
      </c>
      <c r="BO51" s="22">
        <f t="shared" si="87"/>
        <v>0</v>
      </c>
      <c r="BP51" s="22">
        <f t="shared" si="87"/>
        <v>0</v>
      </c>
      <c r="BQ51" s="22">
        <f t="shared" si="87"/>
        <v>0</v>
      </c>
      <c r="BR51" s="22">
        <f t="shared" si="87"/>
        <v>0</v>
      </c>
    </row>
    <row r="52" spans="1:70" ht="16.5">
      <c r="A52" s="14" t="s">
        <v>7</v>
      </c>
      <c r="B52" s="63" t="s">
        <v>464</v>
      </c>
      <c r="C52" s="32" t="s">
        <v>1745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>
        <v>19</v>
      </c>
      <c r="AB52" s="91"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ref="AL52:AL83" si="88">AI52</f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</v>
      </c>
      <c r="B53" s="63" t="s">
        <v>1698</v>
      </c>
      <c r="C53" s="32" t="s">
        <v>1697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>
        <v>14</v>
      </c>
      <c r="X53" s="2">
        <f>IF(W$2="Bike &amp; Run",IF(ISNA(VLOOKUP(W53,Paramètres!$B$3:$C$56,2,FALSE)),0,VLOOKUP(W53,Paramètres!$B$3:$C$56,2,FALSE)*Paramètres!$N$11),IF(OR(W53="",OR($D53="",$D53="NL",$D53="HORS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LIGUE",W$5:W$72,"&lt;"&amp;W53)+1),Paramètres!$B$3:$C$56,2,FALSE)*Paramètres!$N$11))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88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724</v>
      </c>
      <c r="B54" s="63" t="s">
        <v>1613</v>
      </c>
      <c r="C54" s="32" t="s">
        <v>1614</v>
      </c>
      <c r="D54" s="32" t="s">
        <v>22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12</v>
      </c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88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</v>
      </c>
      <c r="B55" s="63" t="s">
        <v>1394</v>
      </c>
      <c r="C55" s="32" t="s">
        <v>1615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13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88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724</v>
      </c>
      <c r="B56" s="63" t="s">
        <v>1616</v>
      </c>
      <c r="C56" s="32" t="s">
        <v>1617</v>
      </c>
      <c r="D56" s="32" t="s">
        <v>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>
        <v>15</v>
      </c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88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724</v>
      </c>
      <c r="B57" s="63" t="s">
        <v>1618</v>
      </c>
      <c r="C57" s="32" t="s">
        <v>1619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>
        <v>22</v>
      </c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88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724</v>
      </c>
      <c r="B58" s="63" t="s">
        <v>915</v>
      </c>
      <c r="C58" s="32" t="s">
        <v>1620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>
        <v>24</v>
      </c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88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724</v>
      </c>
      <c r="B59" s="63" t="s">
        <v>501</v>
      </c>
      <c r="C59" s="32" t="s">
        <v>1585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>
        <v>18</v>
      </c>
      <c r="T59" s="91">
        <v>0</v>
      </c>
      <c r="U59" s="46">
        <v>25</v>
      </c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2</v>
      </c>
      <c r="AL59" s="41">
        <f t="shared" si="88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724</v>
      </c>
      <c r="B60" s="63" t="s">
        <v>1621</v>
      </c>
      <c r="C60" s="32" t="s">
        <v>1622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>
        <v>26</v>
      </c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1</v>
      </c>
      <c r="AL60" s="41">
        <f t="shared" si="88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724</v>
      </c>
      <c r="B61" s="63" t="s">
        <v>915</v>
      </c>
      <c r="C61" s="32" t="s">
        <v>1623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>
        <v>27</v>
      </c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1</v>
      </c>
      <c r="AL61" s="41">
        <f t="shared" si="88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724</v>
      </c>
      <c r="B62" s="63" t="s">
        <v>1624</v>
      </c>
      <c r="C62" s="32" t="s">
        <v>1625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>
        <v>28</v>
      </c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1</v>
      </c>
      <c r="AL62" s="41">
        <f t="shared" si="88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724</v>
      </c>
      <c r="B63" s="63" t="s">
        <v>190</v>
      </c>
      <c r="C63" s="32" t="s">
        <v>1626</v>
      </c>
      <c r="D63" s="32" t="s">
        <v>22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>
        <v>29</v>
      </c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1</v>
      </c>
      <c r="AL63" s="41">
        <f t="shared" si="88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724</v>
      </c>
      <c r="B64" s="63" t="s">
        <v>1282</v>
      </c>
      <c r="C64" s="32" t="s">
        <v>1575</v>
      </c>
      <c r="D64" s="32" t="s">
        <v>22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>
        <v>19</v>
      </c>
      <c r="T64" s="91"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1</v>
      </c>
      <c r="AL64" s="41">
        <f t="shared" si="88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 t="s">
        <v>7</v>
      </c>
      <c r="B65" s="63" t="s">
        <v>1479</v>
      </c>
      <c r="C65" s="32" t="s">
        <v>1478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>
        <v>7</v>
      </c>
      <c r="L65" s="2"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1</v>
      </c>
      <c r="AL65" s="41">
        <f t="shared" si="88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 t="s">
        <v>7</v>
      </c>
      <c r="B66" s="63" t="s">
        <v>556</v>
      </c>
      <c r="C66" s="32" t="s">
        <v>1480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>
        <v>7</v>
      </c>
      <c r="L66" s="2"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1</v>
      </c>
      <c r="AL66" s="41">
        <f t="shared" si="88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 t="s">
        <v>7</v>
      </c>
      <c r="B67" s="63" t="s">
        <v>1086</v>
      </c>
      <c r="C67" s="32" t="s">
        <v>1089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>
        <v>4</v>
      </c>
      <c r="J67" s="2"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1</v>
      </c>
      <c r="AL67" s="41">
        <f t="shared" si="88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 t="s">
        <v>7</v>
      </c>
      <c r="B68" s="63" t="s">
        <v>1087</v>
      </c>
      <c r="C68" s="32" t="s">
        <v>1088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>
        <v>4</v>
      </c>
      <c r="J68" s="2"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1</v>
      </c>
      <c r="AL68" s="41">
        <f t="shared" si="88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 t="s">
        <v>7</v>
      </c>
      <c r="B69" s="63" t="s">
        <v>773</v>
      </c>
      <c r="C69" s="32" t="s">
        <v>774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>
        <v>4</v>
      </c>
      <c r="H69" s="2"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1</v>
      </c>
      <c r="AL69" s="41">
        <f t="shared" si="88"/>
        <v>0</v>
      </c>
      <c r="AM69" s="33" t="str">
        <f t="shared" ref="AM69:AM100" si="109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 t="s">
        <v>7</v>
      </c>
      <c r="B70" s="63" t="s">
        <v>775</v>
      </c>
      <c r="C70" s="32" t="s">
        <v>776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>
        <v>4</v>
      </c>
      <c r="H70" s="2"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1</v>
      </c>
      <c r="AL70" s="41">
        <f t="shared" si="88"/>
        <v>0</v>
      </c>
      <c r="AM70" s="33" t="str">
        <f t="shared" si="109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 t="s">
        <v>7</v>
      </c>
      <c r="B71" s="63" t="s">
        <v>778</v>
      </c>
      <c r="C71" s="32" t="s">
        <v>779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>
        <v>1</v>
      </c>
      <c r="H71" s="2"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1</v>
      </c>
      <c r="AL71" s="41">
        <f t="shared" si="88"/>
        <v>0</v>
      </c>
      <c r="AM71" s="33" t="str">
        <f t="shared" si="109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75" t="s">
        <v>724</v>
      </c>
      <c r="B72" s="63" t="s">
        <v>722</v>
      </c>
      <c r="C72" s="32" t="s">
        <v>723</v>
      </c>
      <c r="D72" s="32" t="s">
        <v>22</v>
      </c>
      <c r="E72" s="6">
        <v>8</v>
      </c>
      <c r="F72" s="2"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1</v>
      </c>
      <c r="AL72" s="41">
        <f t="shared" si="88"/>
        <v>0</v>
      </c>
      <c r="AM72" s="33" t="str">
        <f t="shared" si="109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81" t="s">
        <v>123</v>
      </c>
      <c r="B73" s="74" t="s">
        <v>124</v>
      </c>
      <c r="C73" s="72" t="s">
        <v>125</v>
      </c>
      <c r="D73" s="72" t="s">
        <v>39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>
        <f t="shared" si="88"/>
        <v>0</v>
      </c>
      <c r="AM73" s="33" t="str">
        <f t="shared" si="109"/>
        <v/>
      </c>
    </row>
    <row r="74" spans="1:70" ht="16.5">
      <c r="A74" s="81" t="s">
        <v>135</v>
      </c>
      <c r="B74" s="74" t="s">
        <v>136</v>
      </c>
      <c r="C74" s="72" t="s">
        <v>137</v>
      </c>
      <c r="D74" s="72" t="s">
        <v>39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>
        <f t="shared" si="88"/>
        <v>0</v>
      </c>
      <c r="AM74" s="33" t="str">
        <f t="shared" si="109"/>
        <v/>
      </c>
    </row>
    <row r="75" spans="1:70" ht="16.5">
      <c r="A75" s="81" t="s">
        <v>138</v>
      </c>
      <c r="B75" s="74" t="s">
        <v>139</v>
      </c>
      <c r="C75" s="72" t="s">
        <v>140</v>
      </c>
      <c r="D75" s="72" t="s">
        <v>20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>
        <f t="shared" si="88"/>
        <v>0</v>
      </c>
      <c r="AM75" s="33" t="str">
        <f t="shared" si="109"/>
        <v/>
      </c>
    </row>
    <row r="76" spans="1:70" ht="16.5">
      <c r="A76" s="81" t="s">
        <v>141</v>
      </c>
      <c r="B76" s="74" t="s">
        <v>142</v>
      </c>
      <c r="C76" s="72" t="s">
        <v>143</v>
      </c>
      <c r="D76" s="72" t="s">
        <v>20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>
        <f t="shared" si="88"/>
        <v>0</v>
      </c>
      <c r="AM76" s="33" t="str">
        <f t="shared" si="109"/>
        <v/>
      </c>
    </row>
    <row r="77" spans="1:70" ht="16.5">
      <c r="A77" s="81" t="s">
        <v>161</v>
      </c>
      <c r="B77" s="74" t="s">
        <v>162</v>
      </c>
      <c r="C77" s="72" t="s">
        <v>163</v>
      </c>
      <c r="D77" s="72" t="s">
        <v>39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>
        <f t="shared" si="88"/>
        <v>0</v>
      </c>
      <c r="AM77" s="33" t="str">
        <f t="shared" si="109"/>
        <v/>
      </c>
    </row>
    <row r="78" spans="1:70" ht="16.5">
      <c r="A78" s="81" t="s">
        <v>186</v>
      </c>
      <c r="B78" s="74" t="s">
        <v>187</v>
      </c>
      <c r="C78" s="72" t="s">
        <v>188</v>
      </c>
      <c r="D78" s="72" t="s">
        <v>41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>
        <f t="shared" si="88"/>
        <v>0</v>
      </c>
      <c r="AM78" s="33" t="str">
        <f t="shared" si="109"/>
        <v/>
      </c>
    </row>
    <row r="79" spans="1:70" ht="16.5">
      <c r="A79" s="81" t="s">
        <v>189</v>
      </c>
      <c r="B79" s="74" t="s">
        <v>190</v>
      </c>
      <c r="C79" s="72" t="s">
        <v>191</v>
      </c>
      <c r="D79" s="72" t="s">
        <v>19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>
        <f t="shared" si="88"/>
        <v>0</v>
      </c>
      <c r="AM79" s="33" t="str">
        <f t="shared" si="109"/>
        <v/>
      </c>
    </row>
    <row r="80" spans="1:70" ht="16.5">
      <c r="A80" s="81" t="s">
        <v>200</v>
      </c>
      <c r="B80" s="74" t="s">
        <v>201</v>
      </c>
      <c r="C80" s="72" t="s">
        <v>202</v>
      </c>
      <c r="D80" s="72" t="s">
        <v>41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>
        <f t="shared" si="88"/>
        <v>0</v>
      </c>
      <c r="AM80" s="33" t="str">
        <f t="shared" si="109"/>
        <v/>
      </c>
    </row>
    <row r="81" spans="1:39" ht="16.5">
      <c r="A81" s="81" t="s">
        <v>203</v>
      </c>
      <c r="B81" s="74" t="s">
        <v>204</v>
      </c>
      <c r="C81" s="72" t="s">
        <v>205</v>
      </c>
      <c r="D81" s="72" t="s">
        <v>19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>
        <f t="shared" si="88"/>
        <v>0</v>
      </c>
      <c r="AM81" s="33" t="str">
        <f t="shared" si="109"/>
        <v/>
      </c>
    </row>
    <row r="82" spans="1:39" ht="16.5">
      <c r="A82" s="80" t="s">
        <v>1254</v>
      </c>
      <c r="B82" s="63" t="s">
        <v>932</v>
      </c>
      <c r="C82" s="32" t="s">
        <v>1188</v>
      </c>
      <c r="D82" s="32" t="s">
        <v>105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>
        <f t="shared" si="88"/>
        <v>0</v>
      </c>
      <c r="AM82" s="33" t="str">
        <f t="shared" si="109"/>
        <v/>
      </c>
    </row>
    <row r="83" spans="1:39" ht="16.5">
      <c r="A83" s="80" t="s">
        <v>1256</v>
      </c>
      <c r="B83" s="63" t="s">
        <v>1255</v>
      </c>
      <c r="C83" s="32" t="s">
        <v>1202</v>
      </c>
      <c r="D83" s="32" t="s">
        <v>105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>
        <f t="shared" si="88"/>
        <v>0</v>
      </c>
      <c r="AM83" s="33" t="str">
        <f t="shared" si="109"/>
        <v/>
      </c>
    </row>
    <row r="84" spans="1:39" ht="16.5">
      <c r="A84" s="80" t="s">
        <v>1258</v>
      </c>
      <c r="B84" s="63" t="s">
        <v>559</v>
      </c>
      <c r="C84" s="32" t="s">
        <v>1229</v>
      </c>
      <c r="D84" s="32" t="s">
        <v>42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>
        <f t="shared" ref="AL84:AL115" si="114">AI84</f>
        <v>0</v>
      </c>
      <c r="AM84" s="33" t="str">
        <f t="shared" si="109"/>
        <v/>
      </c>
    </row>
    <row r="85" spans="1:39" ht="16.5">
      <c r="A85" s="80" t="s">
        <v>1263</v>
      </c>
      <c r="B85" s="63" t="s">
        <v>1265</v>
      </c>
      <c r="C85" s="32" t="s">
        <v>1264</v>
      </c>
      <c r="D85" s="32" t="s">
        <v>21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>
        <f t="shared" si="114"/>
        <v>0</v>
      </c>
      <c r="AM85" s="33" t="str">
        <f t="shared" si="109"/>
        <v/>
      </c>
    </row>
    <row r="86" spans="1:39" ht="16.5">
      <c r="A86" s="80" t="s">
        <v>1268</v>
      </c>
      <c r="B86" s="63" t="s">
        <v>1267</v>
      </c>
      <c r="C86" s="32" t="s">
        <v>1266</v>
      </c>
      <c r="D86" s="32" t="s">
        <v>19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>
        <f t="shared" si="114"/>
        <v>0</v>
      </c>
      <c r="AM86" s="33" t="str">
        <f t="shared" si="109"/>
        <v/>
      </c>
    </row>
    <row r="87" spans="1:39" ht="16.5">
      <c r="A87" s="80" t="s">
        <v>1271</v>
      </c>
      <c r="B87" s="63" t="s">
        <v>1270</v>
      </c>
      <c r="C87" s="32" t="s">
        <v>1269</v>
      </c>
      <c r="D87" s="32" t="s">
        <v>39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>
        <f t="shared" si="114"/>
        <v>0</v>
      </c>
      <c r="AM87" s="33" t="str">
        <f t="shared" si="109"/>
        <v/>
      </c>
    </row>
    <row r="88" spans="1:39" ht="16.5">
      <c r="A88" s="80" t="s">
        <v>1290</v>
      </c>
      <c r="B88" s="63" t="s">
        <v>1260</v>
      </c>
      <c r="C88" s="32" t="s">
        <v>1289</v>
      </c>
      <c r="D88" s="32" t="s">
        <v>106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>
        <f t="shared" si="114"/>
        <v>0</v>
      </c>
      <c r="AM88" s="33" t="str">
        <f t="shared" si="109"/>
        <v/>
      </c>
    </row>
    <row r="89" spans="1:39" ht="16.5">
      <c r="A89" s="14" t="s">
        <v>7</v>
      </c>
      <c r="B89" s="63" t="s">
        <v>1262</v>
      </c>
      <c r="C89" s="32" t="s">
        <v>1518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>
        <v>3</v>
      </c>
      <c r="P89" s="2"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0"/>
      <c r="AF89" s="110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1</v>
      </c>
      <c r="AL89" s="41">
        <f t="shared" si="114"/>
        <v>0</v>
      </c>
      <c r="AM89" s="33" t="str">
        <f t="shared" si="109"/>
        <v/>
      </c>
    </row>
    <row r="90" spans="1:39" ht="16.5">
      <c r="A90" s="14" t="s">
        <v>7</v>
      </c>
      <c r="B90" s="63" t="s">
        <v>1628</v>
      </c>
      <c r="C90" s="32" t="s">
        <v>1718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>
        <v>8</v>
      </c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0"/>
      <c r="AF90" s="110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1</v>
      </c>
      <c r="AL90" s="41">
        <f t="shared" si="114"/>
        <v>0</v>
      </c>
      <c r="AM90" s="33" t="str">
        <f t="shared" si="109"/>
        <v/>
      </c>
    </row>
    <row r="91" spans="1:39" ht="16.5">
      <c r="A91" s="14" t="s">
        <v>7</v>
      </c>
      <c r="B91" s="63" t="s">
        <v>1272</v>
      </c>
      <c r="C91" s="32" t="s">
        <v>1719</v>
      </c>
      <c r="D91" s="32" t="s">
        <v>7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>
        <v>10</v>
      </c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0"/>
      <c r="AF91" s="110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1</v>
      </c>
      <c r="AL91" s="41">
        <f t="shared" si="114"/>
        <v>0</v>
      </c>
      <c r="AM91" s="33" t="str">
        <f t="shared" si="109"/>
        <v/>
      </c>
    </row>
    <row r="92" spans="1:39" ht="16.5">
      <c r="A92" s="14" t="s">
        <v>7</v>
      </c>
      <c r="B92" s="63" t="s">
        <v>207</v>
      </c>
      <c r="C92" s="32" t="s">
        <v>784</v>
      </c>
      <c r="D92" s="32" t="s">
        <v>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>
        <v>11</v>
      </c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0"/>
      <c r="AF92" s="110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1</v>
      </c>
      <c r="AL92" s="41">
        <f t="shared" si="114"/>
        <v>0</v>
      </c>
      <c r="AM92" s="33" t="str">
        <f t="shared" si="109"/>
        <v/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0"/>
      <c r="AF93" s="110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>
        <f t="shared" si="114"/>
        <v>0</v>
      </c>
      <c r="AM93" s="33" t="str">
        <f t="shared" si="109"/>
        <v/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0"/>
      <c r="AF94" s="110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>
        <f t="shared" si="114"/>
        <v>0</v>
      </c>
      <c r="AM94" s="33" t="str">
        <f t="shared" si="109"/>
        <v/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0"/>
      <c r="AF95" s="110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>
        <f t="shared" si="114"/>
        <v>0</v>
      </c>
      <c r="AM95" s="33" t="str">
        <f t="shared" si="109"/>
        <v/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0"/>
      <c r="AF96" s="110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>
        <f t="shared" si="114"/>
        <v>0</v>
      </c>
      <c r="AM96" s="33" t="str">
        <f t="shared" si="109"/>
        <v/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0"/>
      <c r="AF97" s="110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>
        <f t="shared" si="114"/>
        <v>0</v>
      </c>
      <c r="AM97" s="33" t="str">
        <f t="shared" si="109"/>
        <v/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0"/>
      <c r="AF98" s="110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>
        <f t="shared" si="114"/>
        <v>0</v>
      </c>
      <c r="AM98" s="33" t="str">
        <f t="shared" si="109"/>
        <v/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0"/>
      <c r="AF99" s="110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>
        <f t="shared" si="114"/>
        <v>0</v>
      </c>
      <c r="AM99" s="33" t="str">
        <f t="shared" si="109"/>
        <v/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0"/>
      <c r="AF100" s="110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>
        <f t="shared" si="114"/>
        <v>0</v>
      </c>
      <c r="AM100" s="33" t="str">
        <f t="shared" si="109"/>
        <v/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0"/>
      <c r="AF101" s="110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>
        <f t="shared" si="114"/>
        <v>0</v>
      </c>
      <c r="AM101" s="33" t="str">
        <f t="shared" ref="AM101:AM132" si="118">IF(AL101&lt;&gt;0,RANK(AL101,$AL$5:$AL$72),"")</f>
        <v/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0"/>
      <c r="AF102" s="110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>
        <f t="shared" si="114"/>
        <v>0</v>
      </c>
      <c r="AM102" s="33" t="str">
        <f t="shared" si="118"/>
        <v/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0"/>
      <c r="AF103" s="110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>
        <f t="shared" si="114"/>
        <v>0</v>
      </c>
      <c r="AM103" s="33" t="str">
        <f t="shared" si="118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0"/>
      <c r="AF104" s="110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>
        <f t="shared" si="114"/>
        <v>0</v>
      </c>
      <c r="AM104" s="33" t="str">
        <f t="shared" si="118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0"/>
      <c r="AF105" s="110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>
        <f t="shared" si="114"/>
        <v>0</v>
      </c>
      <c r="AM105" s="33" t="str">
        <f t="shared" si="118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0"/>
      <c r="AF106" s="110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>
        <f t="shared" si="114"/>
        <v>0</v>
      </c>
      <c r="AM106" s="33" t="str">
        <f t="shared" si="118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0"/>
      <c r="AF107" s="110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>
        <f t="shared" si="114"/>
        <v>0</v>
      </c>
      <c r="AM107" s="33" t="str">
        <f t="shared" si="118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0"/>
      <c r="AF108" s="110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>
        <f t="shared" si="114"/>
        <v>0</v>
      </c>
      <c r="AM108" s="33" t="str">
        <f t="shared" si="118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0"/>
      <c r="AF109" s="110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>
        <f t="shared" si="114"/>
        <v>0</v>
      </c>
      <c r="AM109" s="33" t="str">
        <f t="shared" si="118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0"/>
      <c r="AF110" s="110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>
        <f t="shared" si="114"/>
        <v>0</v>
      </c>
      <c r="AM110" s="33" t="str">
        <f t="shared" si="118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0"/>
      <c r="AF111" s="110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>
        <f t="shared" si="114"/>
        <v>0</v>
      </c>
      <c r="AM111" s="33" t="str">
        <f t="shared" si="118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0"/>
      <c r="AF112" s="110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>
        <f t="shared" si="114"/>
        <v>0</v>
      </c>
      <c r="AM112" s="33" t="str">
        <f t="shared" si="118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0"/>
      <c r="AF113" s="110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>
        <f t="shared" si="114"/>
        <v>0</v>
      </c>
      <c r="AM113" s="33" t="str">
        <f t="shared" si="118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0"/>
      <c r="AF114" s="110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>
        <f t="shared" si="114"/>
        <v>0</v>
      </c>
      <c r="AM114" s="33" t="str">
        <f t="shared" si="118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0"/>
      <c r="AF115" s="110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>
        <f t="shared" si="114"/>
        <v>0</v>
      </c>
      <c r="AM115" s="33" t="str">
        <f t="shared" si="118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0"/>
      <c r="AF116" s="110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>
        <f t="shared" ref="AL116:AL148" si="119">AI116</f>
        <v>0</v>
      </c>
      <c r="AM116" s="33" t="str">
        <f t="shared" si="118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0"/>
      <c r="AF117" s="110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>
        <f t="shared" si="119"/>
        <v>0</v>
      </c>
      <c r="AM117" s="33" t="str">
        <f t="shared" si="118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0"/>
      <c r="AF118" s="110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>
        <f t="shared" si="119"/>
        <v>0</v>
      </c>
      <c r="AM118" s="33" t="str">
        <f t="shared" si="118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0"/>
      <c r="AF119" s="110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>
        <f t="shared" si="119"/>
        <v>0</v>
      </c>
      <c r="AM119" s="33" t="str">
        <f t="shared" si="118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0"/>
      <c r="AF120" s="110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>
        <f t="shared" si="119"/>
        <v>0</v>
      </c>
      <c r="AM120" s="33" t="str">
        <f t="shared" si="118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0"/>
      <c r="AF121" s="110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>
        <f t="shared" si="119"/>
        <v>0</v>
      </c>
      <c r="AM121" s="33" t="str">
        <f t="shared" si="118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0"/>
      <c r="AF122" s="110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>
        <f t="shared" si="119"/>
        <v>0</v>
      </c>
      <c r="AM122" s="33" t="str">
        <f t="shared" si="118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0"/>
      <c r="AF123" s="110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>
        <f t="shared" si="119"/>
        <v>0</v>
      </c>
      <c r="AM123" s="33" t="str">
        <f t="shared" si="118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0"/>
      <c r="AF124" s="110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>
        <f t="shared" si="119"/>
        <v>0</v>
      </c>
      <c r="AM124" s="33" t="str">
        <f t="shared" si="118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0"/>
      <c r="AF125" s="110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>
        <f t="shared" si="119"/>
        <v>0</v>
      </c>
      <c r="AM125" s="33" t="str">
        <f t="shared" si="118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0"/>
      <c r="AF126" s="110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>
        <f t="shared" si="119"/>
        <v>0</v>
      </c>
      <c r="AM126" s="33" t="str">
        <f t="shared" si="118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0"/>
      <c r="AF127" s="110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>
        <f t="shared" si="119"/>
        <v>0</v>
      </c>
      <c r="AM127" s="33" t="str">
        <f t="shared" si="118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0"/>
      <c r="AF128" s="110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>
        <f t="shared" si="119"/>
        <v>0</v>
      </c>
      <c r="AM128" s="33" t="str">
        <f t="shared" si="118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0"/>
      <c r="AF129" s="110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>
        <f t="shared" si="119"/>
        <v>0</v>
      </c>
      <c r="AM129" s="33" t="str">
        <f t="shared" si="118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0"/>
      <c r="AF130" s="110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>
        <f t="shared" si="119"/>
        <v>0</v>
      </c>
      <c r="AM130" s="33" t="str">
        <f t="shared" si="118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0"/>
      <c r="AF131" s="110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>
        <f t="shared" si="119"/>
        <v>0</v>
      </c>
      <c r="AM131" s="33" t="str">
        <f t="shared" si="118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0"/>
      <c r="AF132" s="110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>
        <f t="shared" si="119"/>
        <v>0</v>
      </c>
      <c r="AM132" s="33" t="str">
        <f t="shared" si="118"/>
        <v/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0"/>
      <c r="AF133" s="110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>
        <f t="shared" si="119"/>
        <v>0</v>
      </c>
      <c r="AM133" s="33" t="str">
        <f t="shared" ref="AM133:AM164" si="123">IF(AL133&lt;&gt;0,RANK(AL133,$AL$5:$AL$72),"")</f>
        <v/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0"/>
      <c r="AF134" s="110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>
        <f t="shared" si="119"/>
        <v>0</v>
      </c>
      <c r="AM134" s="33" t="str">
        <f t="shared" si="123"/>
        <v/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0"/>
      <c r="AF135" s="110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>
        <f t="shared" si="119"/>
        <v>0</v>
      </c>
      <c r="AM135" s="33" t="str">
        <f t="shared" si="123"/>
        <v/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0"/>
      <c r="AF136" s="110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>
        <f t="shared" si="119"/>
        <v>0</v>
      </c>
      <c r="AM136" s="33" t="str">
        <f t="shared" si="123"/>
        <v/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0"/>
      <c r="AF137" s="110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>
        <f t="shared" si="119"/>
        <v>0</v>
      </c>
      <c r="AM137" s="33" t="str">
        <f t="shared" si="123"/>
        <v/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0"/>
      <c r="AF138" s="110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>
        <f t="shared" si="119"/>
        <v>0</v>
      </c>
      <c r="AM138" s="33" t="str">
        <f t="shared" si="123"/>
        <v/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0"/>
      <c r="AF139" s="110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>
        <f t="shared" si="119"/>
        <v>0</v>
      </c>
      <c r="AM139" s="33" t="str">
        <f t="shared" si="123"/>
        <v/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0"/>
      <c r="AF140" s="110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>
        <f t="shared" si="119"/>
        <v>0</v>
      </c>
      <c r="AM140" s="33" t="str">
        <f t="shared" si="123"/>
        <v/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0"/>
      <c r="AF141" s="110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>
        <f t="shared" si="119"/>
        <v>0</v>
      </c>
      <c r="AM141" s="33" t="str">
        <f t="shared" si="123"/>
        <v/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0"/>
      <c r="AF142" s="110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>
        <f t="shared" si="119"/>
        <v>0</v>
      </c>
      <c r="AM142" s="33" t="str">
        <f t="shared" si="123"/>
        <v/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0"/>
      <c r="AF143" s="110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>
        <f t="shared" si="119"/>
        <v>0</v>
      </c>
      <c r="AM143" s="33" t="str">
        <f t="shared" si="123"/>
        <v/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0"/>
      <c r="AF144" s="110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>
        <f t="shared" si="119"/>
        <v>0</v>
      </c>
      <c r="AM144" s="33" t="str">
        <f t="shared" si="123"/>
        <v/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0"/>
      <c r="AF145" s="110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>
        <f t="shared" si="119"/>
        <v>0</v>
      </c>
      <c r="AM145" s="33" t="str">
        <f t="shared" si="123"/>
        <v/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0"/>
      <c r="AF146" s="110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>
        <f t="shared" si="119"/>
        <v>0</v>
      </c>
      <c r="AM146" s="33" t="str">
        <f t="shared" si="123"/>
        <v/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0"/>
      <c r="AF147" s="110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>
        <f t="shared" si="119"/>
        <v>0</v>
      </c>
      <c r="AM147" s="33" t="str">
        <f t="shared" si="123"/>
        <v/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0"/>
      <c r="AF148" s="110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>
        <f t="shared" si="119"/>
        <v>0</v>
      </c>
      <c r="AM148" s="33" t="str">
        <f t="shared" si="123"/>
        <v/>
      </c>
    </row>
  </sheetData>
  <sheetProtection selectLockedCells="1" selectUnlockedCells="1"/>
  <sortState xmlns:xlrd2="http://schemas.microsoft.com/office/spreadsheetml/2017/richdata2" ref="A5:AM149">
    <sortCondition ref="AM4:AM14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AL14" sqref="AL14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10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Paramètres!T10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22" t="str">
        <f t="shared" ref="AO4:AO35" si="0">F4</f>
        <v>Points</v>
      </c>
      <c r="AP4" t="str">
        <f t="shared" ref="AP4:AP35" si="1">H4</f>
        <v>Points</v>
      </c>
      <c r="AQ4" t="str">
        <f t="shared" ref="AQ4:AQ35" si="2">J4</f>
        <v>Points</v>
      </c>
      <c r="AR4" t="str">
        <f t="shared" ref="AR4:AR35" si="3">L4</f>
        <v>Points</v>
      </c>
      <c r="AS4" t="str">
        <f t="shared" ref="AS4:AS35" si="4">N4</f>
        <v>Points</v>
      </c>
      <c r="AT4" t="str">
        <f t="shared" ref="AT4:AT35" si="5">P4</f>
        <v>Points</v>
      </c>
      <c r="AU4" t="str">
        <f t="shared" ref="AU4:AU12" si="6">R4</f>
        <v>Points</v>
      </c>
      <c r="AV4" t="str">
        <f t="shared" ref="AV4:AV35" si="7">T4</f>
        <v>Points</v>
      </c>
      <c r="AW4" t="str">
        <f t="shared" ref="AW4:AW35" si="8">V4</f>
        <v>Points</v>
      </c>
      <c r="AX4" t="str">
        <f t="shared" ref="AX4:AX11" si="9">X4</f>
        <v>Points</v>
      </c>
      <c r="AY4" t="str">
        <f t="shared" ref="AY4:AY35" si="10">Z4</f>
        <v>Points</v>
      </c>
      <c r="AZ4" t="str">
        <f t="shared" ref="AZ4:AZ35" si="11">AB4</f>
        <v>Points</v>
      </c>
      <c r="BA4" t="str">
        <f t="shared" ref="BA4:BA35" si="12">AD4</f>
        <v>Points</v>
      </c>
      <c r="BB4" t="str">
        <f t="shared" ref="BB4:BB35" si="13">AF4</f>
        <v>Points</v>
      </c>
      <c r="BC4" t="str">
        <f t="shared" ref="BC4:BC35" si="14">AH4</f>
        <v>Points</v>
      </c>
      <c r="BD4">
        <f t="shared" ref="BD4:BD35" ca="1" si="15">LARGE($AO4:$BC4,BD$4)</f>
        <v>70</v>
      </c>
      <c r="BE4" s="22">
        <f t="shared" ref="BE4:BR4" ca="1" si="16">BD4+LARGE($AO4:$BC4,BE$4)</f>
        <v>135</v>
      </c>
      <c r="BF4" s="22">
        <f t="shared" ca="1" si="16"/>
        <v>190</v>
      </c>
      <c r="BG4" s="22">
        <f t="shared" ca="1" si="16"/>
        <v>245</v>
      </c>
      <c r="BH4" s="22">
        <f t="shared" ca="1" si="16"/>
        <v>295</v>
      </c>
      <c r="BI4" s="22">
        <f t="shared" ca="1" si="16"/>
        <v>339</v>
      </c>
      <c r="BJ4" s="22">
        <f t="shared" ca="1" si="16"/>
        <v>374</v>
      </c>
      <c r="BK4" s="22">
        <f t="shared" ca="1" si="16"/>
        <v>405</v>
      </c>
      <c r="BL4" s="22">
        <f t="shared" ca="1" si="16"/>
        <v>434</v>
      </c>
      <c r="BM4" s="22">
        <f t="shared" ca="1" si="16"/>
        <v>455</v>
      </c>
      <c r="BN4" s="22">
        <f t="shared" ca="1" si="16"/>
        <v>465</v>
      </c>
      <c r="BO4" s="22">
        <f t="shared" ca="1" si="16"/>
        <v>465</v>
      </c>
      <c r="BP4" s="22">
        <f t="shared" ca="1" si="16"/>
        <v>465</v>
      </c>
      <c r="BQ4" s="22">
        <f t="shared" ca="1" si="16"/>
        <v>465</v>
      </c>
      <c r="BR4" s="22">
        <f t="shared" ca="1" si="16"/>
        <v>465</v>
      </c>
    </row>
    <row r="5" spans="1:70" ht="16.5">
      <c r="A5" s="81" t="s">
        <v>320</v>
      </c>
      <c r="B5" s="72" t="s">
        <v>305</v>
      </c>
      <c r="C5" s="72" t="s">
        <v>321</v>
      </c>
      <c r="D5" s="72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>
        <v>1</v>
      </c>
      <c r="P5" s="2">
        <v>55</v>
      </c>
      <c r="Q5" s="46">
        <v>2</v>
      </c>
      <c r="R5" s="61">
        <v>65</v>
      </c>
      <c r="S5" s="46">
        <v>3</v>
      </c>
      <c r="T5" s="61">
        <v>50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29</v>
      </c>
      <c r="AB5" s="112">
        <v>10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1</v>
      </c>
      <c r="AH5" s="121">
        <v>55</v>
      </c>
      <c r="AI5" s="40">
        <f t="shared" ref="AI5:AI15" si="17">F5+H5+J5+L5+N5+P5+R5+T5+V5+X5+Z5+AB5+AD5+AF5+AH5</f>
        <v>650</v>
      </c>
      <c r="AJ5" s="3">
        <f t="shared" ref="AJ5:AJ36" si="18">IF(AI5&lt;&gt;0,RANK(AI5,$AI$5:$AI$72),"")</f>
        <v>1</v>
      </c>
      <c r="AK5" s="107">
        <f t="shared" ref="AK5:AK36" si="19">COUNTA(E5,G5,I5,K5,M5,O5,Q5,S5,U5,W5,Y5,AA5,AC5,AE5,AG5)</f>
        <v>11</v>
      </c>
      <c r="AL5" s="41">
        <f>AI5-AB5-AH5</f>
        <v>585</v>
      </c>
      <c r="AM5" s="33">
        <f t="shared" ref="AM5:AM36" si="20">IF(AL5&lt;&gt;0,RANK(AL5,$AL$5:$AL$72),"")</f>
        <v>1</v>
      </c>
      <c r="AO5" s="22">
        <f t="shared" si="0"/>
        <v>25</v>
      </c>
      <c r="AP5">
        <f t="shared" si="1"/>
        <v>55</v>
      </c>
      <c r="AQ5">
        <f t="shared" si="2"/>
        <v>0</v>
      </c>
      <c r="AR5">
        <f t="shared" si="3"/>
        <v>70</v>
      </c>
      <c r="AS5">
        <f t="shared" si="4"/>
        <v>80</v>
      </c>
      <c r="AT5">
        <f t="shared" si="5"/>
        <v>55</v>
      </c>
      <c r="AU5">
        <f t="shared" si="6"/>
        <v>65</v>
      </c>
      <c r="AV5">
        <f t="shared" si="7"/>
        <v>50</v>
      </c>
      <c r="AW5">
        <f t="shared" si="8"/>
        <v>100</v>
      </c>
      <c r="AX5">
        <f t="shared" si="9"/>
        <v>85</v>
      </c>
      <c r="AY5">
        <f t="shared" si="10"/>
        <v>0</v>
      </c>
      <c r="AZ5">
        <f t="shared" si="11"/>
        <v>10</v>
      </c>
      <c r="BA5">
        <f t="shared" si="12"/>
        <v>0</v>
      </c>
      <c r="BB5">
        <f t="shared" si="13"/>
        <v>0</v>
      </c>
      <c r="BC5">
        <f t="shared" si="14"/>
        <v>55</v>
      </c>
      <c r="BD5">
        <f t="shared" ca="1" si="15"/>
        <v>70</v>
      </c>
      <c r="BE5" s="22">
        <f t="shared" ref="BE5:BR5" ca="1" si="21">BD5+LARGE($AO5:$BC5,BE$4)</f>
        <v>120</v>
      </c>
      <c r="BF5" s="22">
        <f t="shared" ca="1" si="21"/>
        <v>170</v>
      </c>
      <c r="BG5" s="22">
        <f t="shared" ca="1" si="21"/>
        <v>206</v>
      </c>
      <c r="BH5" s="22">
        <f t="shared" ca="1" si="21"/>
        <v>241</v>
      </c>
      <c r="BI5" s="22">
        <f t="shared" ca="1" si="21"/>
        <v>276</v>
      </c>
      <c r="BJ5" s="22">
        <f t="shared" ca="1" si="21"/>
        <v>305</v>
      </c>
      <c r="BK5" s="22">
        <f t="shared" ca="1" si="21"/>
        <v>334</v>
      </c>
      <c r="BL5" s="22">
        <f t="shared" ca="1" si="21"/>
        <v>357</v>
      </c>
      <c r="BM5" s="22">
        <f t="shared" ca="1" si="21"/>
        <v>380</v>
      </c>
      <c r="BN5" s="22">
        <f t="shared" ca="1" si="21"/>
        <v>400</v>
      </c>
      <c r="BO5" s="22">
        <f t="shared" ca="1" si="21"/>
        <v>400</v>
      </c>
      <c r="BP5" s="22">
        <f t="shared" ca="1" si="21"/>
        <v>400</v>
      </c>
      <c r="BQ5" s="22">
        <f t="shared" ca="1" si="21"/>
        <v>400</v>
      </c>
      <c r="BR5" s="22">
        <f t="shared" ca="1" si="21"/>
        <v>400</v>
      </c>
    </row>
    <row r="6" spans="1:70" ht="16.5">
      <c r="A6" s="81" t="s">
        <v>304</v>
      </c>
      <c r="B6" s="72" t="s">
        <v>305</v>
      </c>
      <c r="C6" s="72" t="s">
        <v>306</v>
      </c>
      <c r="D6" s="72" t="s">
        <v>17</v>
      </c>
      <c r="E6" s="6">
        <v>5</v>
      </c>
      <c r="F6" s="111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8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42</v>
      </c>
      <c r="O6" s="46">
        <v>1</v>
      </c>
      <c r="P6" s="2">
        <v>55</v>
      </c>
      <c r="Q6" s="46">
        <v>1</v>
      </c>
      <c r="R6" s="61">
        <v>85</v>
      </c>
      <c r="S6" s="46">
        <v>1</v>
      </c>
      <c r="T6" s="61">
        <v>85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>
        <v>4</v>
      </c>
      <c r="X6" s="61">
        <v>40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61">
        <v>50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1</v>
      </c>
      <c r="AH6" s="121">
        <v>55</v>
      </c>
      <c r="AI6" s="40">
        <f t="shared" si="17"/>
        <v>637</v>
      </c>
      <c r="AJ6" s="3">
        <f t="shared" si="18"/>
        <v>2</v>
      </c>
      <c r="AK6" s="107">
        <f t="shared" si="19"/>
        <v>11</v>
      </c>
      <c r="AL6" s="41">
        <f>AI6-F6-AH6</f>
        <v>562</v>
      </c>
      <c r="AM6" s="33">
        <f t="shared" si="20"/>
        <v>2</v>
      </c>
      <c r="AO6" s="22">
        <f t="shared" si="0"/>
        <v>20</v>
      </c>
      <c r="AP6">
        <f t="shared" si="1"/>
        <v>55</v>
      </c>
      <c r="AQ6">
        <f t="shared" si="2"/>
        <v>0</v>
      </c>
      <c r="AR6">
        <f t="shared" si="3"/>
        <v>70</v>
      </c>
      <c r="AS6">
        <f t="shared" si="4"/>
        <v>42</v>
      </c>
      <c r="AT6">
        <f t="shared" si="5"/>
        <v>55</v>
      </c>
      <c r="AU6">
        <f t="shared" si="6"/>
        <v>85</v>
      </c>
      <c r="AV6">
        <f t="shared" si="7"/>
        <v>85</v>
      </c>
      <c r="AW6">
        <f t="shared" si="8"/>
        <v>80</v>
      </c>
      <c r="AX6">
        <f t="shared" si="9"/>
        <v>40</v>
      </c>
      <c r="AY6">
        <f t="shared" si="10"/>
        <v>0</v>
      </c>
      <c r="AZ6">
        <f t="shared" si="11"/>
        <v>50</v>
      </c>
      <c r="BA6">
        <f t="shared" si="12"/>
        <v>0</v>
      </c>
      <c r="BB6">
        <f t="shared" si="13"/>
        <v>0</v>
      </c>
      <c r="BC6">
        <f t="shared" si="14"/>
        <v>55</v>
      </c>
      <c r="BD6">
        <f t="shared" ca="1" si="15"/>
        <v>50</v>
      </c>
      <c r="BE6" s="22">
        <f t="shared" ref="BE6:BR6" ca="1" si="22">BD6+LARGE($AO6:$BC6,BE$4)</f>
        <v>100</v>
      </c>
      <c r="BF6" s="22">
        <f t="shared" ca="1" si="22"/>
        <v>150</v>
      </c>
      <c r="BG6" s="22">
        <f t="shared" ca="1" si="22"/>
        <v>194</v>
      </c>
      <c r="BH6" s="22">
        <f t="shared" ca="1" si="22"/>
        <v>229</v>
      </c>
      <c r="BI6" s="22">
        <f t="shared" ca="1" si="22"/>
        <v>260</v>
      </c>
      <c r="BJ6" s="22">
        <f t="shared" ca="1" si="22"/>
        <v>291</v>
      </c>
      <c r="BK6" s="22">
        <f t="shared" ca="1" si="22"/>
        <v>311</v>
      </c>
      <c r="BL6" s="22">
        <f t="shared" ca="1" si="22"/>
        <v>311</v>
      </c>
      <c r="BM6" s="22">
        <f t="shared" ca="1" si="22"/>
        <v>311</v>
      </c>
      <c r="BN6" s="22">
        <f t="shared" ca="1" si="22"/>
        <v>311</v>
      </c>
      <c r="BO6" s="22">
        <f t="shared" ca="1" si="22"/>
        <v>311</v>
      </c>
      <c r="BP6" s="22">
        <f t="shared" ca="1" si="22"/>
        <v>311</v>
      </c>
      <c r="BQ6" s="22">
        <f t="shared" ca="1" si="22"/>
        <v>311</v>
      </c>
      <c r="BR6" s="22">
        <f t="shared" ca="1" si="22"/>
        <v>311</v>
      </c>
    </row>
    <row r="7" spans="1:70" ht="16.5">
      <c r="A7" s="81" t="s">
        <v>341</v>
      </c>
      <c r="B7" s="72" t="s">
        <v>342</v>
      </c>
      <c r="C7" s="72" t="s">
        <v>343</v>
      </c>
      <c r="D7" s="72" t="s">
        <v>39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98">
        <v>1</v>
      </c>
      <c r="L7" s="2">
        <v>55</v>
      </c>
      <c r="M7" s="4">
        <v>7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44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50</v>
      </c>
      <c r="S7" s="46">
        <v>7</v>
      </c>
      <c r="T7" s="61">
        <v>29</v>
      </c>
      <c r="U7" s="46">
        <v>3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65</v>
      </c>
      <c r="W7" s="46">
        <v>11</v>
      </c>
      <c r="X7" s="112">
        <v>21</v>
      </c>
      <c r="Y7" s="46">
        <v>1</v>
      </c>
      <c r="Z7" s="61">
        <v>70</v>
      </c>
      <c r="AA7" s="46">
        <v>6</v>
      </c>
      <c r="AB7" s="61">
        <v>31</v>
      </c>
      <c r="AC7" s="46">
        <v>3</v>
      </c>
      <c r="AD7" s="61">
        <v>35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5</v>
      </c>
      <c r="AH7" s="111">
        <v>10</v>
      </c>
      <c r="AI7" s="40">
        <f t="shared" si="17"/>
        <v>465</v>
      </c>
      <c r="AJ7" s="3">
        <f t="shared" si="18"/>
        <v>3</v>
      </c>
      <c r="AK7" s="107">
        <f t="shared" si="19"/>
        <v>11</v>
      </c>
      <c r="AL7" s="41">
        <f>AI7-X7-AH7</f>
        <v>434</v>
      </c>
      <c r="AM7" s="33">
        <f t="shared" si="20"/>
        <v>3</v>
      </c>
      <c r="AO7" s="22">
        <f t="shared" si="0"/>
        <v>0</v>
      </c>
      <c r="AP7">
        <f t="shared" si="1"/>
        <v>0</v>
      </c>
      <c r="AQ7">
        <f t="shared" si="2"/>
        <v>55</v>
      </c>
      <c r="AR7">
        <f t="shared" si="3"/>
        <v>55</v>
      </c>
      <c r="AS7">
        <f t="shared" si="4"/>
        <v>44</v>
      </c>
      <c r="AT7">
        <f t="shared" si="5"/>
        <v>0</v>
      </c>
      <c r="AU7">
        <f t="shared" si="6"/>
        <v>50</v>
      </c>
      <c r="AV7">
        <f t="shared" si="7"/>
        <v>29</v>
      </c>
      <c r="AW7">
        <f t="shared" si="8"/>
        <v>65</v>
      </c>
      <c r="AX7">
        <f t="shared" si="9"/>
        <v>21</v>
      </c>
      <c r="AY7">
        <f t="shared" si="10"/>
        <v>70</v>
      </c>
      <c r="AZ7">
        <f t="shared" si="11"/>
        <v>31</v>
      </c>
      <c r="BA7">
        <f t="shared" si="12"/>
        <v>35</v>
      </c>
      <c r="BB7">
        <f t="shared" si="13"/>
        <v>0</v>
      </c>
      <c r="BC7">
        <f t="shared" si="14"/>
        <v>10</v>
      </c>
      <c r="BD7">
        <f t="shared" ca="1" si="15"/>
        <v>55</v>
      </c>
      <c r="BE7" s="22">
        <f t="shared" ref="BE7:BR7" ca="1" si="23">BD7+LARGE($AO7:$BC7,BE$4)</f>
        <v>105</v>
      </c>
      <c r="BF7" s="22">
        <f t="shared" ca="1" si="23"/>
        <v>141</v>
      </c>
      <c r="BG7" s="22">
        <f t="shared" ca="1" si="23"/>
        <v>175</v>
      </c>
      <c r="BH7" s="22">
        <f t="shared" ca="1" si="23"/>
        <v>204</v>
      </c>
      <c r="BI7" s="22">
        <f t="shared" ca="1" si="23"/>
        <v>229</v>
      </c>
      <c r="BJ7" s="22">
        <f t="shared" ca="1" si="23"/>
        <v>250</v>
      </c>
      <c r="BK7" s="22">
        <f t="shared" ca="1" si="23"/>
        <v>270</v>
      </c>
      <c r="BL7" s="22">
        <f t="shared" ca="1" si="23"/>
        <v>287</v>
      </c>
      <c r="BM7" s="22">
        <f t="shared" ca="1" si="23"/>
        <v>300</v>
      </c>
      <c r="BN7" s="22">
        <f t="shared" ca="1" si="23"/>
        <v>300</v>
      </c>
      <c r="BO7" s="22">
        <f t="shared" ca="1" si="23"/>
        <v>300</v>
      </c>
      <c r="BP7" s="22">
        <f t="shared" ca="1" si="23"/>
        <v>300</v>
      </c>
      <c r="BQ7" s="22">
        <f t="shared" ca="1" si="23"/>
        <v>300</v>
      </c>
      <c r="BR7" s="22">
        <f t="shared" ca="1" si="23"/>
        <v>300</v>
      </c>
    </row>
    <row r="8" spans="1:70" ht="16.5">
      <c r="A8" s="81" t="s">
        <v>251</v>
      </c>
      <c r="B8" s="72" t="s">
        <v>252</v>
      </c>
      <c r="C8" s="72" t="s">
        <v>253</v>
      </c>
      <c r="D8" s="72" t="s">
        <v>219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3</v>
      </c>
      <c r="H8" s="111">
        <v>20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3</v>
      </c>
      <c r="L8" s="2">
        <v>35</v>
      </c>
      <c r="M8" s="4">
        <v>11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36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10</v>
      </c>
      <c r="R8" s="112">
        <v>23</v>
      </c>
      <c r="S8" s="46">
        <v>10</v>
      </c>
      <c r="T8" s="61">
        <v>23</v>
      </c>
      <c r="U8" s="46">
        <v>6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50</v>
      </c>
      <c r="W8" s="46">
        <v>7</v>
      </c>
      <c r="X8" s="61">
        <v>29</v>
      </c>
      <c r="Y8" s="46">
        <v>2</v>
      </c>
      <c r="Z8" s="61">
        <v>50</v>
      </c>
      <c r="AA8" s="46">
        <v>7</v>
      </c>
      <c r="AB8" s="61">
        <v>29</v>
      </c>
      <c r="AC8" s="46">
        <v>1</v>
      </c>
      <c r="AD8" s="61">
        <v>70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>
        <v>2</v>
      </c>
      <c r="AH8" s="2">
        <v>35</v>
      </c>
      <c r="AI8" s="40">
        <f t="shared" si="17"/>
        <v>400</v>
      </c>
      <c r="AJ8" s="3">
        <f t="shared" si="18"/>
        <v>4</v>
      </c>
      <c r="AK8" s="107">
        <f t="shared" si="19"/>
        <v>11</v>
      </c>
      <c r="AL8" s="41">
        <f>AI8-H8-R8</f>
        <v>357</v>
      </c>
      <c r="AM8" s="33">
        <f t="shared" si="20"/>
        <v>4</v>
      </c>
      <c r="AO8" s="22">
        <f t="shared" si="0"/>
        <v>0</v>
      </c>
      <c r="AP8">
        <f t="shared" si="1"/>
        <v>20</v>
      </c>
      <c r="AQ8">
        <f t="shared" si="2"/>
        <v>0</v>
      </c>
      <c r="AR8">
        <f t="shared" si="3"/>
        <v>35</v>
      </c>
      <c r="AS8">
        <f t="shared" si="4"/>
        <v>36</v>
      </c>
      <c r="AT8">
        <f t="shared" si="5"/>
        <v>0</v>
      </c>
      <c r="AU8">
        <f t="shared" si="6"/>
        <v>23</v>
      </c>
      <c r="AV8">
        <f t="shared" si="7"/>
        <v>23</v>
      </c>
      <c r="AW8">
        <f t="shared" si="8"/>
        <v>50</v>
      </c>
      <c r="AX8">
        <f t="shared" si="9"/>
        <v>29</v>
      </c>
      <c r="AY8">
        <f t="shared" si="10"/>
        <v>50</v>
      </c>
      <c r="AZ8">
        <f t="shared" si="11"/>
        <v>29</v>
      </c>
      <c r="BA8">
        <f t="shared" si="12"/>
        <v>70</v>
      </c>
      <c r="BB8">
        <f t="shared" si="13"/>
        <v>0</v>
      </c>
      <c r="BC8">
        <f t="shared" si="14"/>
        <v>35</v>
      </c>
      <c r="BD8">
        <f t="shared" ca="1" si="15"/>
        <v>38</v>
      </c>
      <c r="BE8" s="22">
        <f t="shared" ref="BE8:BR8" ca="1" si="24">BD8+LARGE($AO8:$BC8,BE$4)</f>
        <v>73</v>
      </c>
      <c r="BF8" s="22">
        <f t="shared" ca="1" si="24"/>
        <v>108</v>
      </c>
      <c r="BG8" s="22">
        <f t="shared" ca="1" si="24"/>
        <v>143</v>
      </c>
      <c r="BH8" s="22">
        <f t="shared" ca="1" si="24"/>
        <v>172</v>
      </c>
      <c r="BI8" s="22">
        <f t="shared" ca="1" si="24"/>
        <v>197</v>
      </c>
      <c r="BJ8" s="22">
        <f t="shared" ca="1" si="24"/>
        <v>222</v>
      </c>
      <c r="BK8" s="22">
        <f t="shared" ca="1" si="24"/>
        <v>245</v>
      </c>
      <c r="BL8" s="22">
        <f t="shared" ca="1" si="24"/>
        <v>264</v>
      </c>
      <c r="BM8" s="22">
        <f t="shared" ca="1" si="24"/>
        <v>264</v>
      </c>
      <c r="BN8" s="22">
        <f t="shared" ca="1" si="24"/>
        <v>264</v>
      </c>
      <c r="BO8" s="22">
        <f t="shared" ca="1" si="24"/>
        <v>264</v>
      </c>
      <c r="BP8" s="22">
        <f t="shared" ca="1" si="24"/>
        <v>264</v>
      </c>
      <c r="BQ8" s="22">
        <f t="shared" ca="1" si="24"/>
        <v>264</v>
      </c>
      <c r="BR8" s="22">
        <f t="shared" ca="1" si="24"/>
        <v>264</v>
      </c>
    </row>
    <row r="9" spans="1:70" ht="16.5">
      <c r="A9" s="80" t="s">
        <v>1306</v>
      </c>
      <c r="B9" s="32" t="s">
        <v>1301</v>
      </c>
      <c r="C9" s="32" t="s">
        <v>163</v>
      </c>
      <c r="D9" s="32" t="s">
        <v>220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50</v>
      </c>
      <c r="M9" s="4">
        <v>5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50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6</v>
      </c>
      <c r="T9" s="61">
        <v>31</v>
      </c>
      <c r="U9" s="46">
        <v>9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44</v>
      </c>
      <c r="W9" s="46">
        <v>6</v>
      </c>
      <c r="X9" s="61">
        <v>31</v>
      </c>
      <c r="Y9" s="46">
        <v>5</v>
      </c>
      <c r="Z9" s="61">
        <v>20</v>
      </c>
      <c r="AA9" s="46">
        <v>5</v>
      </c>
      <c r="AB9" s="61">
        <v>35</v>
      </c>
      <c r="AC9" s="46">
        <v>2</v>
      </c>
      <c r="AD9" s="61">
        <v>50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94">
        <v>2</v>
      </c>
      <c r="AH9" s="2">
        <v>35</v>
      </c>
      <c r="AI9" s="40">
        <f t="shared" si="17"/>
        <v>346</v>
      </c>
      <c r="AJ9" s="3">
        <f t="shared" si="18"/>
        <v>5</v>
      </c>
      <c r="AK9" s="5">
        <f t="shared" si="19"/>
        <v>9</v>
      </c>
      <c r="AL9" s="41">
        <f>AI9</f>
        <v>346</v>
      </c>
      <c r="AM9" s="33">
        <f t="shared" si="20"/>
        <v>5</v>
      </c>
      <c r="AO9" s="22">
        <f t="shared" si="0"/>
        <v>0</v>
      </c>
      <c r="AP9">
        <f t="shared" si="1"/>
        <v>0</v>
      </c>
      <c r="AQ9">
        <f t="shared" si="2"/>
        <v>0</v>
      </c>
      <c r="AR9">
        <f t="shared" si="3"/>
        <v>50</v>
      </c>
      <c r="AS9">
        <f t="shared" si="4"/>
        <v>50</v>
      </c>
      <c r="AT9">
        <f t="shared" si="5"/>
        <v>0</v>
      </c>
      <c r="AU9">
        <f t="shared" si="6"/>
        <v>0</v>
      </c>
      <c r="AV9">
        <f t="shared" si="7"/>
        <v>31</v>
      </c>
      <c r="AW9">
        <f t="shared" si="8"/>
        <v>44</v>
      </c>
      <c r="AX9">
        <f t="shared" si="9"/>
        <v>31</v>
      </c>
      <c r="AY9">
        <f t="shared" si="10"/>
        <v>20</v>
      </c>
      <c r="AZ9">
        <f t="shared" si="11"/>
        <v>35</v>
      </c>
      <c r="BA9">
        <f t="shared" si="12"/>
        <v>50</v>
      </c>
      <c r="BB9">
        <f t="shared" si="13"/>
        <v>0</v>
      </c>
      <c r="BC9">
        <f t="shared" si="14"/>
        <v>35</v>
      </c>
      <c r="BD9">
        <f t="shared" ca="1" si="15"/>
        <v>35</v>
      </c>
      <c r="BE9" s="22">
        <f t="shared" ref="BE9:BR9" ca="1" si="25">BD9+LARGE($AO9:$BC9,BE$4)</f>
        <v>70</v>
      </c>
      <c r="BF9" s="22">
        <f t="shared" ca="1" si="25"/>
        <v>100</v>
      </c>
      <c r="BG9" s="22">
        <f t="shared" ca="1" si="25"/>
        <v>125</v>
      </c>
      <c r="BH9" s="22">
        <f t="shared" ca="1" si="25"/>
        <v>150</v>
      </c>
      <c r="BI9" s="22">
        <f t="shared" ca="1" si="25"/>
        <v>167</v>
      </c>
      <c r="BJ9" s="22">
        <f t="shared" ca="1" si="25"/>
        <v>182</v>
      </c>
      <c r="BK9" s="22">
        <f t="shared" ca="1" si="25"/>
        <v>196</v>
      </c>
      <c r="BL9" s="22">
        <f t="shared" ca="1" si="25"/>
        <v>208</v>
      </c>
      <c r="BM9" s="22">
        <f t="shared" ca="1" si="25"/>
        <v>218</v>
      </c>
      <c r="BN9" s="22">
        <f t="shared" ca="1" si="25"/>
        <v>218</v>
      </c>
      <c r="BO9" s="22">
        <f t="shared" ca="1" si="25"/>
        <v>218</v>
      </c>
      <c r="BP9" s="22">
        <f t="shared" ca="1" si="25"/>
        <v>218</v>
      </c>
      <c r="BQ9" s="22">
        <f t="shared" ca="1" si="25"/>
        <v>218</v>
      </c>
      <c r="BR9" s="22">
        <f t="shared" ca="1" si="25"/>
        <v>218</v>
      </c>
    </row>
    <row r="10" spans="1:70" ht="16.5">
      <c r="A10" s="81" t="s">
        <v>233</v>
      </c>
      <c r="B10" s="72" t="s">
        <v>234</v>
      </c>
      <c r="C10" s="72" t="s">
        <v>235</v>
      </c>
      <c r="D10" s="72" t="s">
        <v>17</v>
      </c>
      <c r="E10" s="6">
        <v>8</v>
      </c>
      <c r="F10" s="2">
        <v>12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100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2</v>
      </c>
      <c r="T10" s="61">
        <v>65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>
        <v>2</v>
      </c>
      <c r="X10" s="61">
        <v>65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2</v>
      </c>
      <c r="AB10" s="61">
        <v>65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17"/>
        <v>342</v>
      </c>
      <c r="AJ10" s="3">
        <f t="shared" si="18"/>
        <v>6</v>
      </c>
      <c r="AK10" s="5">
        <f t="shared" si="19"/>
        <v>6</v>
      </c>
      <c r="AL10" s="41">
        <f>AI10</f>
        <v>342</v>
      </c>
      <c r="AM10" s="33">
        <f t="shared" si="20"/>
        <v>6</v>
      </c>
      <c r="AO10" s="22">
        <f t="shared" si="0"/>
        <v>12</v>
      </c>
      <c r="AP10">
        <f t="shared" si="1"/>
        <v>35</v>
      </c>
      <c r="AQ10">
        <f t="shared" si="2"/>
        <v>0</v>
      </c>
      <c r="AR10">
        <f t="shared" si="3"/>
        <v>0</v>
      </c>
      <c r="AS10">
        <f t="shared" si="4"/>
        <v>100</v>
      </c>
      <c r="AT10">
        <f t="shared" si="5"/>
        <v>0</v>
      </c>
      <c r="AU10">
        <f t="shared" si="6"/>
        <v>0</v>
      </c>
      <c r="AV10">
        <f t="shared" si="7"/>
        <v>65</v>
      </c>
      <c r="AW10">
        <f t="shared" si="8"/>
        <v>0</v>
      </c>
      <c r="AX10">
        <f t="shared" si="9"/>
        <v>65</v>
      </c>
      <c r="AY10">
        <f t="shared" si="10"/>
        <v>0</v>
      </c>
      <c r="AZ10">
        <f t="shared" si="11"/>
        <v>65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ca="1" si="15"/>
        <v>40</v>
      </c>
      <c r="BE10" s="22">
        <f t="shared" ref="BE10:BR10" ca="1" si="26">BD10+LARGE($AO10:$BC10,BE$4)</f>
        <v>74</v>
      </c>
      <c r="BF10" s="22">
        <f t="shared" ca="1" si="26"/>
        <v>101</v>
      </c>
      <c r="BG10" s="22">
        <f t="shared" ca="1" si="26"/>
        <v>126</v>
      </c>
      <c r="BH10" s="22">
        <f t="shared" ca="1" si="26"/>
        <v>146</v>
      </c>
      <c r="BI10" s="22">
        <f t="shared" ca="1" si="26"/>
        <v>165</v>
      </c>
      <c r="BJ10" s="22">
        <f t="shared" ca="1" si="26"/>
        <v>175</v>
      </c>
      <c r="BK10" s="22">
        <f t="shared" ca="1" si="26"/>
        <v>185</v>
      </c>
      <c r="BL10" s="22">
        <f t="shared" ca="1" si="26"/>
        <v>195</v>
      </c>
      <c r="BM10" s="22">
        <f t="shared" ca="1" si="26"/>
        <v>195</v>
      </c>
      <c r="BN10" s="22">
        <f t="shared" ca="1" si="26"/>
        <v>195</v>
      </c>
      <c r="BO10" s="22">
        <f t="shared" ca="1" si="26"/>
        <v>195</v>
      </c>
      <c r="BP10" s="22">
        <f t="shared" ca="1" si="26"/>
        <v>195</v>
      </c>
      <c r="BQ10" s="22">
        <f t="shared" ca="1" si="26"/>
        <v>195</v>
      </c>
      <c r="BR10" s="22">
        <f t="shared" ca="1" si="26"/>
        <v>195</v>
      </c>
    </row>
    <row r="11" spans="1:70" ht="16.5">
      <c r="A11" s="81" t="s">
        <v>315</v>
      </c>
      <c r="B11" s="72" t="s">
        <v>288</v>
      </c>
      <c r="C11" s="72" t="s">
        <v>316</v>
      </c>
      <c r="D11" s="72" t="s">
        <v>17</v>
      </c>
      <c r="E11" s="6">
        <v>7</v>
      </c>
      <c r="F11" s="2">
        <v>14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6</v>
      </c>
      <c r="L11" s="2">
        <v>16</v>
      </c>
      <c r="M11" s="4">
        <v>3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65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4</v>
      </c>
      <c r="R11" s="61">
        <v>40</v>
      </c>
      <c r="S11" s="46">
        <v>4</v>
      </c>
      <c r="T11" s="61">
        <v>40</v>
      </c>
      <c r="U11" s="46">
        <v>4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55</v>
      </c>
      <c r="W11" s="46">
        <v>5</v>
      </c>
      <c r="X11" s="61">
        <v>35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4</v>
      </c>
      <c r="AB11" s="61">
        <v>40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17"/>
        <v>340</v>
      </c>
      <c r="AJ11" s="3">
        <f t="shared" si="18"/>
        <v>7</v>
      </c>
      <c r="AK11" s="107">
        <f t="shared" si="19"/>
        <v>9</v>
      </c>
      <c r="AL11" s="41">
        <f>AI11</f>
        <v>340</v>
      </c>
      <c r="AM11" s="33">
        <f t="shared" si="20"/>
        <v>7</v>
      </c>
      <c r="AO11" s="22">
        <f t="shared" si="0"/>
        <v>14</v>
      </c>
      <c r="AP11">
        <f t="shared" si="1"/>
        <v>35</v>
      </c>
      <c r="AQ11">
        <f t="shared" si="2"/>
        <v>0</v>
      </c>
      <c r="AR11">
        <f t="shared" si="3"/>
        <v>16</v>
      </c>
      <c r="AS11">
        <f t="shared" si="4"/>
        <v>65</v>
      </c>
      <c r="AT11">
        <f t="shared" si="5"/>
        <v>0</v>
      </c>
      <c r="AU11">
        <f t="shared" si="6"/>
        <v>40</v>
      </c>
      <c r="AV11">
        <f t="shared" si="7"/>
        <v>40</v>
      </c>
      <c r="AW11">
        <f t="shared" si="8"/>
        <v>55</v>
      </c>
      <c r="AX11">
        <f t="shared" si="9"/>
        <v>35</v>
      </c>
      <c r="AY11">
        <f t="shared" si="10"/>
        <v>0</v>
      </c>
      <c r="AZ11">
        <f t="shared" si="11"/>
        <v>40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ca="1" si="15"/>
        <v>55</v>
      </c>
      <c r="BE11" s="22">
        <f t="shared" ref="BE11:BR11" ca="1" si="27">BD11+LARGE($AO11:$BC11,BE$4)</f>
        <v>82</v>
      </c>
      <c r="BF11" s="22">
        <f t="shared" ca="1" si="27"/>
        <v>107</v>
      </c>
      <c r="BG11" s="22">
        <f t="shared" ca="1" si="27"/>
        <v>128</v>
      </c>
      <c r="BH11" s="22">
        <f t="shared" ca="1" si="27"/>
        <v>148</v>
      </c>
      <c r="BI11" s="22">
        <f t="shared" ca="1" si="27"/>
        <v>164</v>
      </c>
      <c r="BJ11" s="22">
        <f t="shared" ca="1" si="27"/>
        <v>174</v>
      </c>
      <c r="BK11" s="22">
        <f t="shared" ca="1" si="27"/>
        <v>174</v>
      </c>
      <c r="BL11" s="22">
        <f t="shared" ca="1" si="27"/>
        <v>174</v>
      </c>
      <c r="BM11" s="22">
        <f t="shared" ca="1" si="27"/>
        <v>174</v>
      </c>
      <c r="BN11" s="22">
        <f t="shared" ca="1" si="27"/>
        <v>174</v>
      </c>
      <c r="BO11" s="22">
        <f t="shared" ca="1" si="27"/>
        <v>174</v>
      </c>
      <c r="BP11" s="22">
        <f t="shared" ca="1" si="27"/>
        <v>174</v>
      </c>
      <c r="BQ11" s="22">
        <f t="shared" ca="1" si="27"/>
        <v>174</v>
      </c>
      <c r="BR11" s="22">
        <f t="shared" ca="1" si="27"/>
        <v>174</v>
      </c>
    </row>
    <row r="12" spans="1:70" ht="16.5">
      <c r="A12" s="80" t="s">
        <v>1292</v>
      </c>
      <c r="B12" s="32" t="s">
        <v>812</v>
      </c>
      <c r="C12" s="32" t="s">
        <v>1291</v>
      </c>
      <c r="D12" s="32" t="s">
        <v>220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50</v>
      </c>
      <c r="M12" s="4">
        <v>12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34</v>
      </c>
      <c r="O12" s="94">
        <v>1</v>
      </c>
      <c r="P12" s="2">
        <v>55</v>
      </c>
      <c r="Q12" s="46">
        <v>7</v>
      </c>
      <c r="R12" s="61">
        <v>29</v>
      </c>
      <c r="S12" s="46">
        <v>11</v>
      </c>
      <c r="T12" s="61">
        <v>21</v>
      </c>
      <c r="U12" s="46">
        <v>13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36</v>
      </c>
      <c r="W12" s="46">
        <v>13</v>
      </c>
      <c r="X12" s="61">
        <v>17</v>
      </c>
      <c r="Y12" s="46">
        <v>4</v>
      </c>
      <c r="Z12" s="61">
        <v>25</v>
      </c>
      <c r="AA12" s="46">
        <v>16</v>
      </c>
      <c r="AB12" s="112">
        <v>13</v>
      </c>
      <c r="AC12" s="46">
        <v>5</v>
      </c>
      <c r="AD12" s="61">
        <v>20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>
        <v>3</v>
      </c>
      <c r="AH12" s="2">
        <v>20</v>
      </c>
      <c r="AI12" s="40">
        <f t="shared" si="17"/>
        <v>320</v>
      </c>
      <c r="AJ12" s="3">
        <f t="shared" si="18"/>
        <v>8</v>
      </c>
      <c r="AK12" s="107">
        <f t="shared" si="19"/>
        <v>11</v>
      </c>
      <c r="AL12" s="41">
        <f>AI12-AB12</f>
        <v>307</v>
      </c>
      <c r="AM12" s="33">
        <f t="shared" si="20"/>
        <v>8</v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50</v>
      </c>
      <c r="AS12">
        <f t="shared" si="4"/>
        <v>34</v>
      </c>
      <c r="AT12">
        <f t="shared" si="5"/>
        <v>55</v>
      </c>
      <c r="AU12">
        <f t="shared" si="6"/>
        <v>29</v>
      </c>
      <c r="AV12">
        <f t="shared" si="7"/>
        <v>21</v>
      </c>
      <c r="AW12">
        <f t="shared" si="8"/>
        <v>36</v>
      </c>
      <c r="AX12">
        <f>X13</f>
        <v>23</v>
      </c>
      <c r="AY12">
        <f t="shared" si="10"/>
        <v>25</v>
      </c>
      <c r="AZ12">
        <f t="shared" si="11"/>
        <v>13</v>
      </c>
      <c r="BA12">
        <f t="shared" si="12"/>
        <v>20</v>
      </c>
      <c r="BB12">
        <f t="shared" si="13"/>
        <v>0</v>
      </c>
      <c r="BC12">
        <f t="shared" si="14"/>
        <v>20</v>
      </c>
      <c r="BD12">
        <f t="shared" ca="1" si="15"/>
        <v>38</v>
      </c>
      <c r="BE12" s="22">
        <f t="shared" ref="BE12:BR12" ca="1" si="28">BD12+LARGE($AO12:$BC12,BE$4)</f>
        <v>73</v>
      </c>
      <c r="BF12" s="22">
        <f t="shared" ca="1" si="28"/>
        <v>108</v>
      </c>
      <c r="BG12" s="22">
        <f t="shared" ca="1" si="28"/>
        <v>128</v>
      </c>
      <c r="BH12" s="22">
        <f t="shared" ca="1" si="28"/>
        <v>144</v>
      </c>
      <c r="BI12" s="22">
        <f t="shared" ca="1" si="28"/>
        <v>157</v>
      </c>
      <c r="BJ12" s="22">
        <f t="shared" ca="1" si="28"/>
        <v>170</v>
      </c>
      <c r="BK12" s="22">
        <f t="shared" ca="1" si="28"/>
        <v>170</v>
      </c>
      <c r="BL12" s="22">
        <f t="shared" ca="1" si="28"/>
        <v>170</v>
      </c>
      <c r="BM12" s="22">
        <f t="shared" ca="1" si="28"/>
        <v>170</v>
      </c>
      <c r="BN12" s="22">
        <f t="shared" ca="1" si="28"/>
        <v>170</v>
      </c>
      <c r="BO12" s="22">
        <f t="shared" ca="1" si="28"/>
        <v>170</v>
      </c>
      <c r="BP12" s="22">
        <f t="shared" ca="1" si="28"/>
        <v>170</v>
      </c>
      <c r="BQ12" s="22">
        <f t="shared" ca="1" si="28"/>
        <v>170</v>
      </c>
      <c r="BR12" s="22">
        <f t="shared" ca="1" si="28"/>
        <v>170</v>
      </c>
    </row>
    <row r="13" spans="1:70" ht="16.5">
      <c r="A13" s="81" t="s">
        <v>287</v>
      </c>
      <c r="B13" s="72" t="s">
        <v>288</v>
      </c>
      <c r="C13" s="72" t="s">
        <v>289</v>
      </c>
      <c r="D13" s="72" t="s">
        <v>43</v>
      </c>
      <c r="E13" s="6">
        <v>9</v>
      </c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50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11</v>
      </c>
      <c r="L13" s="2">
        <v>10</v>
      </c>
      <c r="M13" s="4">
        <v>15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29</v>
      </c>
      <c r="O13" s="46">
        <v>4</v>
      </c>
      <c r="P13" s="111">
        <v>10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5</v>
      </c>
      <c r="T13" s="61">
        <v>35</v>
      </c>
      <c r="U13" s="46">
        <v>10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42</v>
      </c>
      <c r="W13" s="46">
        <v>10</v>
      </c>
      <c r="X13" s="61">
        <v>23</v>
      </c>
      <c r="Y13" s="46">
        <v>3</v>
      </c>
      <c r="Z13" s="61">
        <v>35</v>
      </c>
      <c r="AA13" s="46">
        <v>11</v>
      </c>
      <c r="AB13" s="61">
        <v>21</v>
      </c>
      <c r="AC13" s="46">
        <v>4</v>
      </c>
      <c r="AD13" s="61">
        <v>25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17"/>
        <v>280</v>
      </c>
      <c r="AJ13" s="3">
        <f t="shared" si="18"/>
        <v>9</v>
      </c>
      <c r="AK13" s="107">
        <f t="shared" si="19"/>
        <v>10</v>
      </c>
      <c r="AL13" s="41">
        <f>AI13-P13</f>
        <v>270</v>
      </c>
      <c r="AM13" s="33">
        <f t="shared" si="20"/>
        <v>9</v>
      </c>
      <c r="AO13" s="22">
        <f t="shared" si="0"/>
        <v>50</v>
      </c>
      <c r="AP13">
        <f t="shared" si="1"/>
        <v>0</v>
      </c>
      <c r="AQ13">
        <f t="shared" si="2"/>
        <v>0</v>
      </c>
      <c r="AR13">
        <f t="shared" si="3"/>
        <v>10</v>
      </c>
      <c r="AS13">
        <f t="shared" si="4"/>
        <v>29</v>
      </c>
      <c r="AT13">
        <f t="shared" si="5"/>
        <v>10</v>
      </c>
      <c r="AU13">
        <f>R14</f>
        <v>35</v>
      </c>
      <c r="AV13">
        <f t="shared" si="7"/>
        <v>35</v>
      </c>
      <c r="AW13">
        <f t="shared" si="8"/>
        <v>42</v>
      </c>
      <c r="AX13">
        <f>X14</f>
        <v>19</v>
      </c>
      <c r="AY13">
        <f t="shared" si="10"/>
        <v>35</v>
      </c>
      <c r="AZ13">
        <f t="shared" si="11"/>
        <v>21</v>
      </c>
      <c r="BA13">
        <f t="shared" si="12"/>
        <v>25</v>
      </c>
      <c r="BB13">
        <f t="shared" si="13"/>
        <v>0</v>
      </c>
      <c r="BC13">
        <f t="shared" si="14"/>
        <v>0</v>
      </c>
      <c r="BD13">
        <f t="shared" ca="1" si="15"/>
        <v>55</v>
      </c>
      <c r="BE13" s="22">
        <f t="shared" ref="BE13:BR13" ca="1" si="29">BD13+LARGE($AO13:$BC13,BE$4)</f>
        <v>90</v>
      </c>
      <c r="BF13" s="22">
        <f t="shared" ca="1" si="29"/>
        <v>117</v>
      </c>
      <c r="BG13" s="22">
        <f t="shared" ca="1" si="29"/>
        <v>142</v>
      </c>
      <c r="BH13" s="22">
        <f t="shared" ca="1" si="29"/>
        <v>152</v>
      </c>
      <c r="BI13" s="22">
        <f t="shared" ca="1" si="29"/>
        <v>162</v>
      </c>
      <c r="BJ13" s="22">
        <f t="shared" ca="1" si="29"/>
        <v>162</v>
      </c>
      <c r="BK13" s="22">
        <f t="shared" ca="1" si="29"/>
        <v>162</v>
      </c>
      <c r="BL13" s="22">
        <f t="shared" ca="1" si="29"/>
        <v>162</v>
      </c>
      <c r="BM13" s="22">
        <f t="shared" ca="1" si="29"/>
        <v>162</v>
      </c>
      <c r="BN13" s="22">
        <f t="shared" ca="1" si="29"/>
        <v>162</v>
      </c>
      <c r="BO13" s="22">
        <f t="shared" ca="1" si="29"/>
        <v>162</v>
      </c>
      <c r="BP13" s="22">
        <f t="shared" ca="1" si="29"/>
        <v>162</v>
      </c>
      <c r="BQ13" s="22">
        <f t="shared" ca="1" si="29"/>
        <v>162</v>
      </c>
      <c r="BR13" s="22">
        <f t="shared" ca="1" si="29"/>
        <v>162</v>
      </c>
    </row>
    <row r="14" spans="1:70" ht="16.5">
      <c r="A14" s="81" t="s">
        <v>324</v>
      </c>
      <c r="B14" s="72" t="s">
        <v>325</v>
      </c>
      <c r="C14" s="72" t="s">
        <v>326</v>
      </c>
      <c r="D14" s="72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>
        <v>4</v>
      </c>
      <c r="L14" s="2">
        <v>25</v>
      </c>
      <c r="M14" s="4">
        <v>10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38</v>
      </c>
      <c r="O14" s="46">
        <v>2</v>
      </c>
      <c r="P14" s="2">
        <v>35</v>
      </c>
      <c r="Q14" s="46">
        <v>5</v>
      </c>
      <c r="R14" s="61">
        <v>35</v>
      </c>
      <c r="S14" s="46">
        <v>9</v>
      </c>
      <c r="T14" s="61">
        <v>25</v>
      </c>
      <c r="U14" s="46">
        <v>18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29</v>
      </c>
      <c r="W14" s="46">
        <v>12</v>
      </c>
      <c r="X14" s="61">
        <v>19</v>
      </c>
      <c r="Y14" s="46"/>
      <c r="Z14" s="65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10</v>
      </c>
      <c r="AB14" s="61">
        <v>23</v>
      </c>
      <c r="AC14" s="46"/>
      <c r="AD14" s="65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19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17"/>
        <v>264</v>
      </c>
      <c r="AJ14" s="3">
        <f t="shared" si="18"/>
        <v>10</v>
      </c>
      <c r="AK14" s="107">
        <f t="shared" si="19"/>
        <v>9</v>
      </c>
      <c r="AL14" s="41">
        <f>AI14</f>
        <v>264</v>
      </c>
      <c r="AM14" s="33">
        <f t="shared" si="20"/>
        <v>10</v>
      </c>
      <c r="AO14" s="22">
        <f t="shared" si="0"/>
        <v>0</v>
      </c>
      <c r="AP14">
        <f t="shared" si="1"/>
        <v>0</v>
      </c>
      <c r="AQ14">
        <f t="shared" si="2"/>
        <v>35</v>
      </c>
      <c r="AR14">
        <f t="shared" si="3"/>
        <v>25</v>
      </c>
      <c r="AS14">
        <f t="shared" si="4"/>
        <v>38</v>
      </c>
      <c r="AT14">
        <f t="shared" si="5"/>
        <v>35</v>
      </c>
      <c r="AU14">
        <f>R15</f>
        <v>0</v>
      </c>
      <c r="AV14">
        <f t="shared" si="7"/>
        <v>25</v>
      </c>
      <c r="AW14">
        <f t="shared" si="8"/>
        <v>29</v>
      </c>
      <c r="AX14">
        <f>X15</f>
        <v>50</v>
      </c>
      <c r="AY14">
        <f t="shared" si="10"/>
        <v>0</v>
      </c>
      <c r="AZ14">
        <f t="shared" si="11"/>
        <v>23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ca="1" si="15"/>
        <v>40</v>
      </c>
      <c r="BE14" s="22">
        <f t="shared" ref="BE14:BR14" ca="1" si="30">BD14+LARGE($AO14:$BC14,BE$4)</f>
        <v>62</v>
      </c>
      <c r="BF14" s="22">
        <f t="shared" ca="1" si="30"/>
        <v>76</v>
      </c>
      <c r="BG14" s="22">
        <f t="shared" ca="1" si="30"/>
        <v>90</v>
      </c>
      <c r="BH14" s="22">
        <f t="shared" ca="1" si="30"/>
        <v>102</v>
      </c>
      <c r="BI14" s="22">
        <f t="shared" ca="1" si="30"/>
        <v>112</v>
      </c>
      <c r="BJ14" s="22">
        <f t="shared" ca="1" si="30"/>
        <v>122</v>
      </c>
      <c r="BK14" s="22">
        <f t="shared" ca="1" si="30"/>
        <v>132</v>
      </c>
      <c r="BL14" s="22">
        <f t="shared" ca="1" si="30"/>
        <v>142</v>
      </c>
      <c r="BM14" s="22">
        <f t="shared" ca="1" si="30"/>
        <v>142</v>
      </c>
      <c r="BN14" s="22">
        <f t="shared" ca="1" si="30"/>
        <v>142</v>
      </c>
      <c r="BO14" s="22">
        <f t="shared" ca="1" si="30"/>
        <v>142</v>
      </c>
      <c r="BP14" s="22">
        <f t="shared" ca="1" si="30"/>
        <v>142</v>
      </c>
      <c r="BQ14" s="22">
        <f t="shared" ca="1" si="30"/>
        <v>142</v>
      </c>
      <c r="BR14" s="22">
        <f t="shared" ca="1" si="30"/>
        <v>142</v>
      </c>
    </row>
    <row r="15" spans="1:70" ht="16.5">
      <c r="A15" s="81" t="s">
        <v>266</v>
      </c>
      <c r="B15" s="72" t="s">
        <v>267</v>
      </c>
      <c r="C15" s="72" t="s">
        <v>268</v>
      </c>
      <c r="D15" s="72" t="s">
        <v>42</v>
      </c>
      <c r="E15" s="6">
        <v>10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6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46</v>
      </c>
      <c r="O15" s="46">
        <v>8</v>
      </c>
      <c r="P15" s="2">
        <v>12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>
        <v>7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46</v>
      </c>
      <c r="W15" s="46">
        <v>3</v>
      </c>
      <c r="X15" s="61">
        <v>50</v>
      </c>
      <c r="Y15" s="46"/>
      <c r="Z15" s="65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8</v>
      </c>
      <c r="AB15" s="61">
        <v>27</v>
      </c>
      <c r="AC15" s="46"/>
      <c r="AD15" s="65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94">
        <v>1</v>
      </c>
      <c r="AH15" s="2">
        <v>55</v>
      </c>
      <c r="AI15" s="40">
        <f t="shared" si="17"/>
        <v>246</v>
      </c>
      <c r="AJ15" s="3">
        <f t="shared" si="18"/>
        <v>11</v>
      </c>
      <c r="AK15" s="5">
        <f t="shared" si="19"/>
        <v>7</v>
      </c>
      <c r="AL15" s="41">
        <f>AI15</f>
        <v>246</v>
      </c>
      <c r="AM15" s="33">
        <f t="shared" si="20"/>
        <v>11</v>
      </c>
      <c r="AO15" s="22">
        <f t="shared" si="0"/>
        <v>10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46</v>
      </c>
      <c r="AT15">
        <f t="shared" si="5"/>
        <v>12</v>
      </c>
      <c r="AU15">
        <f>R16</f>
        <v>17</v>
      </c>
      <c r="AV15">
        <f t="shared" si="7"/>
        <v>0</v>
      </c>
      <c r="AW15">
        <f t="shared" si="8"/>
        <v>46</v>
      </c>
      <c r="AX15">
        <f>X16</f>
        <v>14</v>
      </c>
      <c r="AY15">
        <f t="shared" si="10"/>
        <v>0</v>
      </c>
      <c r="AZ15">
        <f t="shared" si="11"/>
        <v>27</v>
      </c>
      <c r="BA15">
        <f t="shared" si="12"/>
        <v>0</v>
      </c>
      <c r="BB15">
        <f t="shared" si="13"/>
        <v>0</v>
      </c>
      <c r="BC15">
        <f t="shared" si="14"/>
        <v>55</v>
      </c>
      <c r="BD15">
        <f t="shared" ca="1" si="15"/>
        <v>35</v>
      </c>
      <c r="BE15" s="22">
        <f t="shared" ref="BE15:BR15" ca="1" si="31">BD15+LARGE($AO15:$BC15,BE$4)</f>
        <v>61</v>
      </c>
      <c r="BF15" s="22">
        <f t="shared" ca="1" si="31"/>
        <v>80</v>
      </c>
      <c r="BG15" s="22">
        <f t="shared" ca="1" si="31"/>
        <v>96</v>
      </c>
      <c r="BH15" s="22">
        <f t="shared" ca="1" si="31"/>
        <v>108</v>
      </c>
      <c r="BI15" s="22">
        <f t="shared" ca="1" si="31"/>
        <v>119</v>
      </c>
      <c r="BJ15" s="22">
        <f t="shared" ca="1" si="31"/>
        <v>129</v>
      </c>
      <c r="BK15" s="22">
        <f t="shared" ca="1" si="31"/>
        <v>139</v>
      </c>
      <c r="BL15" s="22">
        <f t="shared" ca="1" si="31"/>
        <v>149</v>
      </c>
      <c r="BM15" s="22">
        <f t="shared" ca="1" si="31"/>
        <v>159</v>
      </c>
      <c r="BN15" s="22">
        <f t="shared" ca="1" si="31"/>
        <v>159</v>
      </c>
      <c r="BO15" s="22">
        <f t="shared" ca="1" si="31"/>
        <v>159</v>
      </c>
      <c r="BP15" s="22">
        <f t="shared" ca="1" si="31"/>
        <v>159</v>
      </c>
      <c r="BQ15" s="22">
        <f t="shared" ca="1" si="31"/>
        <v>159</v>
      </c>
      <c r="BR15" s="22">
        <f t="shared" ca="1" si="31"/>
        <v>159</v>
      </c>
    </row>
    <row r="16" spans="1:70" ht="16.5">
      <c r="A16" s="81" t="s">
        <v>338</v>
      </c>
      <c r="B16" s="72" t="s">
        <v>339</v>
      </c>
      <c r="C16" s="72" t="s">
        <v>340</v>
      </c>
      <c r="D16" s="72" t="s">
        <v>41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>
        <v>4</v>
      </c>
      <c r="L16" s="2">
        <v>25</v>
      </c>
      <c r="M16" s="4">
        <v>14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30</v>
      </c>
      <c r="O16" s="46">
        <v>2</v>
      </c>
      <c r="P16" s="2">
        <v>35</v>
      </c>
      <c r="Q16" s="46">
        <v>13</v>
      </c>
      <c r="R16" s="61">
        <v>17</v>
      </c>
      <c r="S16" s="46">
        <v>17</v>
      </c>
      <c r="T16" s="61">
        <v>12</v>
      </c>
      <c r="U16" s="46">
        <v>25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25</v>
      </c>
      <c r="W16" s="46">
        <v>16</v>
      </c>
      <c r="X16" s="61">
        <v>14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14</v>
      </c>
      <c r="AB16" s="61">
        <v>15</v>
      </c>
      <c r="AC16" s="46">
        <v>10</v>
      </c>
      <c r="AD16" s="112">
        <v>10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119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F16+H16+J16+L16+N16+P16+R16+T16+V16+X17+Z16+AB16+AD16+AF16+AH16</f>
        <v>229</v>
      </c>
      <c r="AJ16" s="3">
        <f t="shared" si="18"/>
        <v>12</v>
      </c>
      <c r="AK16" s="107">
        <f t="shared" si="19"/>
        <v>10</v>
      </c>
      <c r="AL16" s="41">
        <f>AI16-AD16</f>
        <v>219</v>
      </c>
      <c r="AM16" s="33">
        <f t="shared" si="20"/>
        <v>12</v>
      </c>
      <c r="AO16" s="22">
        <f t="shared" si="0"/>
        <v>0</v>
      </c>
      <c r="AP16">
        <f t="shared" si="1"/>
        <v>0</v>
      </c>
      <c r="AQ16">
        <f t="shared" si="2"/>
        <v>35</v>
      </c>
      <c r="AR16">
        <f t="shared" si="3"/>
        <v>25</v>
      </c>
      <c r="AS16">
        <f t="shared" si="4"/>
        <v>30</v>
      </c>
      <c r="AT16">
        <f t="shared" si="5"/>
        <v>35</v>
      </c>
      <c r="AU16">
        <f t="shared" ref="AU16:AU47" si="32">R16</f>
        <v>17</v>
      </c>
      <c r="AV16">
        <f t="shared" si="7"/>
        <v>12</v>
      </c>
      <c r="AW16">
        <f t="shared" si="8"/>
        <v>25</v>
      </c>
      <c r="AX16">
        <f t="shared" ref="AX16:AX47" si="33">X16</f>
        <v>14</v>
      </c>
      <c r="AY16">
        <f t="shared" si="10"/>
        <v>0</v>
      </c>
      <c r="AZ16">
        <f t="shared" si="11"/>
        <v>15</v>
      </c>
      <c r="BA16">
        <f t="shared" si="12"/>
        <v>10</v>
      </c>
      <c r="BB16">
        <f t="shared" si="13"/>
        <v>0</v>
      </c>
      <c r="BC16">
        <f t="shared" si="14"/>
        <v>0</v>
      </c>
      <c r="BD16">
        <f t="shared" ca="1" si="15"/>
        <v>32</v>
      </c>
      <c r="BE16" s="22">
        <f t="shared" ref="BE16:BR16" ca="1" si="34">BD16+LARGE($AO16:$BC16,BE$4)</f>
        <v>63</v>
      </c>
      <c r="BF16" s="22">
        <f t="shared" ca="1" si="34"/>
        <v>88</v>
      </c>
      <c r="BG16" s="22">
        <f t="shared" ca="1" si="34"/>
        <v>108</v>
      </c>
      <c r="BH16" s="22">
        <f t="shared" ca="1" si="34"/>
        <v>128</v>
      </c>
      <c r="BI16" s="22">
        <f t="shared" ca="1" si="34"/>
        <v>140</v>
      </c>
      <c r="BJ16" s="22">
        <f t="shared" ca="1" si="34"/>
        <v>140</v>
      </c>
      <c r="BK16" s="22">
        <f t="shared" ca="1" si="34"/>
        <v>140</v>
      </c>
      <c r="BL16" s="22">
        <f t="shared" ca="1" si="34"/>
        <v>140</v>
      </c>
      <c r="BM16" s="22">
        <f t="shared" ca="1" si="34"/>
        <v>140</v>
      </c>
      <c r="BN16" s="22">
        <f t="shared" ca="1" si="34"/>
        <v>140</v>
      </c>
      <c r="BO16" s="22">
        <f t="shared" ca="1" si="34"/>
        <v>140</v>
      </c>
      <c r="BP16" s="22">
        <f t="shared" ca="1" si="34"/>
        <v>140</v>
      </c>
      <c r="BQ16" s="22">
        <f t="shared" ca="1" si="34"/>
        <v>140</v>
      </c>
      <c r="BR16" s="22">
        <f t="shared" ca="1" si="34"/>
        <v>140</v>
      </c>
    </row>
    <row r="17" spans="1:70" ht="16.5">
      <c r="A17" s="81" t="s">
        <v>302</v>
      </c>
      <c r="B17" s="72" t="s">
        <v>247</v>
      </c>
      <c r="C17" s="72" t="s">
        <v>303</v>
      </c>
      <c r="D17" s="72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9</v>
      </c>
      <c r="L17" s="2">
        <v>10</v>
      </c>
      <c r="M17" s="4">
        <v>9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40</v>
      </c>
      <c r="O17" s="46">
        <v>3</v>
      </c>
      <c r="P17" s="2">
        <v>20</v>
      </c>
      <c r="Q17" s="46">
        <v>12</v>
      </c>
      <c r="R17" s="61">
        <v>19</v>
      </c>
      <c r="S17" s="46">
        <v>8</v>
      </c>
      <c r="T17" s="61">
        <v>27</v>
      </c>
      <c r="U17" s="46">
        <v>14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34</v>
      </c>
      <c r="W17" s="46">
        <v>9</v>
      </c>
      <c r="X17" s="61">
        <v>25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21</v>
      </c>
      <c r="AB17" s="61">
        <v>10</v>
      </c>
      <c r="AC17" s="46"/>
      <c r="AD17" s="65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>
        <v>5</v>
      </c>
      <c r="AH17" s="2">
        <v>10</v>
      </c>
      <c r="AI17" s="40">
        <f>F17+H17+J17+L17+N17+P17+R17+T17+V17+X17+Z17+AB17+AD17+AF17+AH17</f>
        <v>195</v>
      </c>
      <c r="AJ17" s="3">
        <f t="shared" si="18"/>
        <v>13</v>
      </c>
      <c r="AK17" s="107">
        <f t="shared" si="19"/>
        <v>9</v>
      </c>
      <c r="AL17" s="41">
        <f t="shared" ref="AL17:AL48" si="35">AI17</f>
        <v>195</v>
      </c>
      <c r="AM17" s="33">
        <f t="shared" si="20"/>
        <v>13</v>
      </c>
      <c r="AO17" s="22">
        <f t="shared" si="0"/>
        <v>0</v>
      </c>
      <c r="AP17">
        <f t="shared" si="1"/>
        <v>0</v>
      </c>
      <c r="AQ17">
        <f t="shared" si="2"/>
        <v>0</v>
      </c>
      <c r="AR17">
        <f t="shared" si="3"/>
        <v>10</v>
      </c>
      <c r="AS17">
        <f t="shared" si="4"/>
        <v>40</v>
      </c>
      <c r="AT17">
        <f t="shared" si="5"/>
        <v>20</v>
      </c>
      <c r="AU17">
        <f t="shared" si="32"/>
        <v>19</v>
      </c>
      <c r="AV17">
        <f t="shared" si="7"/>
        <v>27</v>
      </c>
      <c r="AW17">
        <f t="shared" si="8"/>
        <v>34</v>
      </c>
      <c r="AX17">
        <f t="shared" si="33"/>
        <v>25</v>
      </c>
      <c r="AY17">
        <f t="shared" si="10"/>
        <v>0</v>
      </c>
      <c r="AZ17">
        <f t="shared" si="11"/>
        <v>10</v>
      </c>
      <c r="BA17">
        <f t="shared" si="12"/>
        <v>0</v>
      </c>
      <c r="BB17">
        <f t="shared" si="13"/>
        <v>0</v>
      </c>
      <c r="BC17">
        <f t="shared" si="14"/>
        <v>10</v>
      </c>
      <c r="BD17">
        <f t="shared" ca="1" si="15"/>
        <v>28</v>
      </c>
      <c r="BE17" s="22">
        <f t="shared" ref="BE17:BR17" ca="1" si="36">BD17+LARGE($AO17:$BC17,BE$4)</f>
        <v>52</v>
      </c>
      <c r="BF17" s="22">
        <f t="shared" ca="1" si="36"/>
        <v>73</v>
      </c>
      <c r="BG17" s="22">
        <f t="shared" ca="1" si="36"/>
        <v>93</v>
      </c>
      <c r="BH17" s="22">
        <f t="shared" ca="1" si="36"/>
        <v>110</v>
      </c>
      <c r="BI17" s="22">
        <f t="shared" ca="1" si="36"/>
        <v>127</v>
      </c>
      <c r="BJ17" s="22">
        <f t="shared" ca="1" si="36"/>
        <v>139</v>
      </c>
      <c r="BK17" s="22">
        <f t="shared" ca="1" si="36"/>
        <v>149</v>
      </c>
      <c r="BL17" s="22">
        <f t="shared" ca="1" si="36"/>
        <v>149</v>
      </c>
      <c r="BM17" s="22">
        <f t="shared" ca="1" si="36"/>
        <v>149</v>
      </c>
      <c r="BN17" s="22">
        <f t="shared" ca="1" si="36"/>
        <v>149</v>
      </c>
      <c r="BO17" s="22">
        <f t="shared" ca="1" si="36"/>
        <v>149</v>
      </c>
      <c r="BP17" s="22">
        <f t="shared" ca="1" si="36"/>
        <v>149</v>
      </c>
      <c r="BQ17" s="22">
        <f t="shared" ca="1" si="36"/>
        <v>149</v>
      </c>
      <c r="BR17" s="22">
        <f t="shared" ca="1" si="36"/>
        <v>149</v>
      </c>
    </row>
    <row r="18" spans="1:70" ht="16.5">
      <c r="A18" s="81" t="s">
        <v>330</v>
      </c>
      <c r="B18" s="72" t="s">
        <v>331</v>
      </c>
      <c r="C18" s="72" t="s">
        <v>332</v>
      </c>
      <c r="D18" s="72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</v>
      </c>
      <c r="J18" s="2">
        <v>55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14</v>
      </c>
      <c r="R18" s="61">
        <v>15</v>
      </c>
      <c r="S18" s="46">
        <v>19</v>
      </c>
      <c r="T18" s="61">
        <v>10</v>
      </c>
      <c r="U18" s="46">
        <v>20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27</v>
      </c>
      <c r="W18" s="46">
        <v>17</v>
      </c>
      <c r="X18" s="61">
        <v>13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19</v>
      </c>
      <c r="AB18" s="61">
        <v>10</v>
      </c>
      <c r="AC18" s="46"/>
      <c r="AD18" s="65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94">
        <v>2</v>
      </c>
      <c r="AH18" s="2">
        <v>35</v>
      </c>
      <c r="AI18" s="40">
        <f>F18+H18+J18+L18+N18+P18+R18+T18+V18+X19+Z18+AB18+AD18+AF18+AH18</f>
        <v>179</v>
      </c>
      <c r="AJ18" s="3">
        <f t="shared" si="18"/>
        <v>14</v>
      </c>
      <c r="AK18" s="5">
        <f t="shared" si="19"/>
        <v>7</v>
      </c>
      <c r="AL18" s="41">
        <f t="shared" si="35"/>
        <v>179</v>
      </c>
      <c r="AM18" s="33">
        <f t="shared" si="20"/>
        <v>14</v>
      </c>
      <c r="AO18" s="22">
        <f t="shared" si="0"/>
        <v>0</v>
      </c>
      <c r="AP18">
        <f t="shared" si="1"/>
        <v>0</v>
      </c>
      <c r="AQ18">
        <f t="shared" si="2"/>
        <v>55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32"/>
        <v>15</v>
      </c>
      <c r="AV18">
        <f t="shared" si="7"/>
        <v>10</v>
      </c>
      <c r="AW18">
        <f t="shared" si="8"/>
        <v>27</v>
      </c>
      <c r="AX18">
        <f t="shared" si="33"/>
        <v>13</v>
      </c>
      <c r="AY18">
        <f t="shared" si="10"/>
        <v>0</v>
      </c>
      <c r="AZ18">
        <f t="shared" si="11"/>
        <v>10</v>
      </c>
      <c r="BA18">
        <f t="shared" si="12"/>
        <v>0</v>
      </c>
      <c r="BB18">
        <f t="shared" si="13"/>
        <v>0</v>
      </c>
      <c r="BC18">
        <f t="shared" si="14"/>
        <v>35</v>
      </c>
      <c r="BD18">
        <f t="shared" ca="1" si="15"/>
        <v>32</v>
      </c>
      <c r="BE18" s="22">
        <f t="shared" ref="BE18:BR18" ca="1" si="37">BD18+LARGE($AO18:$BC18,BE$4)</f>
        <v>62</v>
      </c>
      <c r="BF18" s="22">
        <f t="shared" ca="1" si="37"/>
        <v>82</v>
      </c>
      <c r="BG18" s="22">
        <f t="shared" ca="1" si="37"/>
        <v>101</v>
      </c>
      <c r="BH18" s="22">
        <f t="shared" ca="1" si="37"/>
        <v>117</v>
      </c>
      <c r="BI18" s="22">
        <f t="shared" ca="1" si="37"/>
        <v>127</v>
      </c>
      <c r="BJ18" s="22">
        <f t="shared" ca="1" si="37"/>
        <v>137</v>
      </c>
      <c r="BK18" s="22">
        <f t="shared" ca="1" si="37"/>
        <v>137</v>
      </c>
      <c r="BL18" s="22">
        <f t="shared" ca="1" si="37"/>
        <v>137</v>
      </c>
      <c r="BM18" s="22">
        <f t="shared" ca="1" si="37"/>
        <v>137</v>
      </c>
      <c r="BN18" s="22">
        <f t="shared" ca="1" si="37"/>
        <v>137</v>
      </c>
      <c r="BO18" s="22">
        <f t="shared" ca="1" si="37"/>
        <v>137</v>
      </c>
      <c r="BP18" s="22">
        <f t="shared" ca="1" si="37"/>
        <v>137</v>
      </c>
      <c r="BQ18" s="22">
        <f t="shared" ca="1" si="37"/>
        <v>137</v>
      </c>
      <c r="BR18" s="22">
        <f t="shared" ca="1" si="37"/>
        <v>137</v>
      </c>
    </row>
    <row r="19" spans="1:70" ht="16.5">
      <c r="A19" s="81" t="s">
        <v>307</v>
      </c>
      <c r="B19" s="72" t="s">
        <v>249</v>
      </c>
      <c r="C19" s="72" t="s">
        <v>308</v>
      </c>
      <c r="D19" s="7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6</v>
      </c>
      <c r="L19" s="2">
        <v>16</v>
      </c>
      <c r="M19" s="4">
        <v>4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55</v>
      </c>
      <c r="O19" s="46">
        <v>3</v>
      </c>
      <c r="P19" s="2">
        <v>20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>
        <v>32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21</v>
      </c>
      <c r="W19" s="46">
        <v>8</v>
      </c>
      <c r="X19" s="91">
        <v>27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9</v>
      </c>
      <c r="AB19" s="61">
        <v>25</v>
      </c>
      <c r="AC19" s="46"/>
      <c r="AD19" s="65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>
        <v>5</v>
      </c>
      <c r="AH19" s="2">
        <v>10</v>
      </c>
      <c r="AI19" s="40">
        <f>F19+H19+J19+L19+N19+P19+R19+T19+V19+X19+Z19+AB19+AD19+AF19+AH19</f>
        <v>174</v>
      </c>
      <c r="AJ19" s="3">
        <f t="shared" si="18"/>
        <v>15</v>
      </c>
      <c r="AK19" s="5">
        <f t="shared" si="19"/>
        <v>7</v>
      </c>
      <c r="AL19" s="41">
        <f t="shared" si="35"/>
        <v>174</v>
      </c>
      <c r="AM19" s="33">
        <f t="shared" si="20"/>
        <v>15</v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16</v>
      </c>
      <c r="AS19">
        <f t="shared" si="4"/>
        <v>55</v>
      </c>
      <c r="AT19">
        <f t="shared" si="5"/>
        <v>20</v>
      </c>
      <c r="AU19">
        <f t="shared" si="32"/>
        <v>0</v>
      </c>
      <c r="AV19">
        <f t="shared" si="7"/>
        <v>0</v>
      </c>
      <c r="AW19">
        <f t="shared" si="8"/>
        <v>21</v>
      </c>
      <c r="AX19">
        <f t="shared" si="33"/>
        <v>27</v>
      </c>
      <c r="AY19">
        <f t="shared" si="10"/>
        <v>0</v>
      </c>
      <c r="AZ19">
        <f t="shared" si="11"/>
        <v>25</v>
      </c>
      <c r="BA19">
        <f t="shared" si="12"/>
        <v>0</v>
      </c>
      <c r="BB19">
        <f t="shared" si="13"/>
        <v>0</v>
      </c>
      <c r="BC19">
        <f t="shared" si="14"/>
        <v>10</v>
      </c>
      <c r="BD19">
        <f t="shared" ca="1" si="15"/>
        <v>26</v>
      </c>
      <c r="BE19" s="22">
        <f t="shared" ref="BE19:BR19" ca="1" si="38">BD19+LARGE($AO19:$BC19,BE$4)</f>
        <v>49</v>
      </c>
      <c r="BF19" s="22">
        <f t="shared" ca="1" si="38"/>
        <v>59</v>
      </c>
      <c r="BG19" s="22">
        <f t="shared" ca="1" si="38"/>
        <v>69</v>
      </c>
      <c r="BH19" s="22">
        <f t="shared" ca="1" si="38"/>
        <v>79</v>
      </c>
      <c r="BI19" s="22">
        <f t="shared" ca="1" si="38"/>
        <v>89</v>
      </c>
      <c r="BJ19" s="22">
        <f t="shared" ca="1" si="38"/>
        <v>89</v>
      </c>
      <c r="BK19" s="22">
        <f t="shared" ca="1" si="38"/>
        <v>89</v>
      </c>
      <c r="BL19" s="22">
        <f t="shared" ca="1" si="38"/>
        <v>89</v>
      </c>
      <c r="BM19" s="22">
        <f t="shared" ca="1" si="38"/>
        <v>89</v>
      </c>
      <c r="BN19" s="22">
        <f t="shared" ca="1" si="38"/>
        <v>89</v>
      </c>
      <c r="BO19" s="22">
        <f t="shared" ca="1" si="38"/>
        <v>89</v>
      </c>
      <c r="BP19" s="22">
        <f t="shared" ca="1" si="38"/>
        <v>89</v>
      </c>
      <c r="BQ19" s="22">
        <f t="shared" ca="1" si="38"/>
        <v>89</v>
      </c>
      <c r="BR19" s="22">
        <f t="shared" ca="1" si="38"/>
        <v>89</v>
      </c>
    </row>
    <row r="20" spans="1:70" ht="16.5">
      <c r="A20" s="81" t="s">
        <v>224</v>
      </c>
      <c r="B20" s="72" t="s">
        <v>225</v>
      </c>
      <c r="C20" s="72" t="s">
        <v>226</v>
      </c>
      <c r="D20" s="72" t="s">
        <v>219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35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10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16</v>
      </c>
      <c r="T20" s="61">
        <v>13</v>
      </c>
      <c r="U20" s="46">
        <v>12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38</v>
      </c>
      <c r="W20" s="46">
        <v>14</v>
      </c>
      <c r="X20" s="61">
        <v>15</v>
      </c>
      <c r="Y20" s="46">
        <v>6</v>
      </c>
      <c r="Z20" s="91">
        <v>16</v>
      </c>
      <c r="AA20" s="46"/>
      <c r="AB20" s="65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65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>
        <v>2</v>
      </c>
      <c r="AH20" s="2">
        <v>35</v>
      </c>
      <c r="AI20" s="40">
        <f>F20+H20+J20+L20+N20+P20+R20+T20+V20+X20+Z20+AB20+AD20+AF20+AH20</f>
        <v>172</v>
      </c>
      <c r="AJ20" s="3">
        <f t="shared" si="18"/>
        <v>16</v>
      </c>
      <c r="AK20" s="5">
        <f t="shared" si="19"/>
        <v>7</v>
      </c>
      <c r="AL20" s="41">
        <f t="shared" si="35"/>
        <v>172</v>
      </c>
      <c r="AM20" s="33">
        <f t="shared" si="20"/>
        <v>16</v>
      </c>
      <c r="AO20" s="22">
        <f t="shared" si="0"/>
        <v>0</v>
      </c>
      <c r="AP20">
        <f t="shared" si="1"/>
        <v>20</v>
      </c>
      <c r="AQ20">
        <f t="shared" si="2"/>
        <v>0</v>
      </c>
      <c r="AR20">
        <f t="shared" si="3"/>
        <v>35</v>
      </c>
      <c r="AS20">
        <f t="shared" si="4"/>
        <v>0</v>
      </c>
      <c r="AT20">
        <f t="shared" si="5"/>
        <v>0</v>
      </c>
      <c r="AU20">
        <f t="shared" si="32"/>
        <v>0</v>
      </c>
      <c r="AV20">
        <f t="shared" si="7"/>
        <v>13</v>
      </c>
      <c r="AW20">
        <f t="shared" si="8"/>
        <v>38</v>
      </c>
      <c r="AX20">
        <f t="shared" si="33"/>
        <v>15</v>
      </c>
      <c r="AY20">
        <f t="shared" si="10"/>
        <v>16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35</v>
      </c>
      <c r="BD20">
        <f t="shared" ca="1" si="15"/>
        <v>85</v>
      </c>
      <c r="BE20" s="22">
        <f t="shared" ref="BE20:BR20" ca="1" si="39">BD20+LARGE($AO20:$BC20,BE$4)</f>
        <v>85</v>
      </c>
      <c r="BF20" s="22">
        <f t="shared" ca="1" si="39"/>
        <v>85</v>
      </c>
      <c r="BG20" s="22">
        <f t="shared" ca="1" si="39"/>
        <v>85</v>
      </c>
      <c r="BH20" s="22">
        <f t="shared" ca="1" si="39"/>
        <v>85</v>
      </c>
      <c r="BI20" s="22">
        <f t="shared" ca="1" si="39"/>
        <v>85</v>
      </c>
      <c r="BJ20" s="22">
        <f t="shared" ca="1" si="39"/>
        <v>85</v>
      </c>
      <c r="BK20" s="22">
        <f t="shared" ca="1" si="39"/>
        <v>85</v>
      </c>
      <c r="BL20" s="22">
        <f t="shared" ca="1" si="39"/>
        <v>85</v>
      </c>
      <c r="BM20" s="22">
        <f t="shared" ca="1" si="39"/>
        <v>85</v>
      </c>
      <c r="BN20" s="22">
        <f t="shared" ca="1" si="39"/>
        <v>85</v>
      </c>
      <c r="BO20" s="22">
        <f t="shared" ca="1" si="39"/>
        <v>85</v>
      </c>
      <c r="BP20" s="22">
        <f t="shared" ca="1" si="39"/>
        <v>85</v>
      </c>
      <c r="BQ20" s="22">
        <f t="shared" ca="1" si="39"/>
        <v>85</v>
      </c>
      <c r="BR20" s="22">
        <f t="shared" ca="1" si="39"/>
        <v>85</v>
      </c>
    </row>
    <row r="21" spans="1:70" ht="16.5">
      <c r="A21" s="80" t="s">
        <v>1304</v>
      </c>
      <c r="B21" s="32" t="s">
        <v>1299</v>
      </c>
      <c r="C21" s="32" t="s">
        <v>1293</v>
      </c>
      <c r="D21" s="32" t="s">
        <v>220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6">
        <v>4</v>
      </c>
      <c r="L21" s="2">
        <v>10</v>
      </c>
      <c r="M21" s="4">
        <v>28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16</v>
      </c>
      <c r="O21" s="94">
        <v>2</v>
      </c>
      <c r="P21" s="2">
        <v>35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12</v>
      </c>
      <c r="T21" s="61">
        <v>19</v>
      </c>
      <c r="U21" s="46">
        <v>24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26</v>
      </c>
      <c r="W21" s="46">
        <v>20</v>
      </c>
      <c r="X21" s="61">
        <v>10</v>
      </c>
      <c r="Y21" s="46">
        <v>8</v>
      </c>
      <c r="Z21" s="91">
        <v>12</v>
      </c>
      <c r="AA21" s="46">
        <v>20</v>
      </c>
      <c r="AB21" s="61">
        <v>10</v>
      </c>
      <c r="AC21" s="46">
        <v>11</v>
      </c>
      <c r="AD21" s="61">
        <v>10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>
        <v>8</v>
      </c>
      <c r="AH21" s="2">
        <v>10</v>
      </c>
      <c r="AI21" s="40">
        <f>F21+H21+J21+L21+N21+P21+R21+T21+V21+X21+Z21+AB21+AD21+AF21+AH21</f>
        <v>158</v>
      </c>
      <c r="AJ21" s="3">
        <f t="shared" si="18"/>
        <v>17</v>
      </c>
      <c r="AK21" s="107">
        <f t="shared" si="19"/>
        <v>10</v>
      </c>
      <c r="AL21" s="41">
        <f t="shared" si="35"/>
        <v>158</v>
      </c>
      <c r="AM21" s="33">
        <f t="shared" si="20"/>
        <v>17</v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10</v>
      </c>
      <c r="AS21">
        <f t="shared" si="4"/>
        <v>16</v>
      </c>
      <c r="AT21">
        <f t="shared" si="5"/>
        <v>35</v>
      </c>
      <c r="AU21">
        <f t="shared" si="32"/>
        <v>0</v>
      </c>
      <c r="AV21">
        <f t="shared" si="7"/>
        <v>19</v>
      </c>
      <c r="AW21">
        <f t="shared" si="8"/>
        <v>26</v>
      </c>
      <c r="AX21">
        <f t="shared" si="33"/>
        <v>10</v>
      </c>
      <c r="AY21">
        <f t="shared" si="10"/>
        <v>12</v>
      </c>
      <c r="AZ21">
        <f t="shared" si="11"/>
        <v>10</v>
      </c>
      <c r="BA21">
        <f t="shared" si="12"/>
        <v>10</v>
      </c>
      <c r="BB21">
        <f t="shared" si="13"/>
        <v>0</v>
      </c>
      <c r="BC21">
        <f t="shared" si="14"/>
        <v>10</v>
      </c>
      <c r="BD21">
        <f t="shared" ca="1" si="15"/>
        <v>22</v>
      </c>
      <c r="BE21" s="22">
        <f t="shared" ref="BE21:BR21" ca="1" si="40">BD21+LARGE($AO21:$BC21,BE$4)</f>
        <v>40</v>
      </c>
      <c r="BF21" s="22">
        <f t="shared" ca="1" si="40"/>
        <v>52</v>
      </c>
      <c r="BG21" s="22">
        <f t="shared" ca="1" si="40"/>
        <v>63</v>
      </c>
      <c r="BH21" s="22">
        <f t="shared" ca="1" si="40"/>
        <v>73</v>
      </c>
      <c r="BI21" s="22">
        <f t="shared" ca="1" si="40"/>
        <v>83</v>
      </c>
      <c r="BJ21" s="22">
        <f t="shared" ca="1" si="40"/>
        <v>83</v>
      </c>
      <c r="BK21" s="22">
        <f t="shared" ca="1" si="40"/>
        <v>83</v>
      </c>
      <c r="BL21" s="22">
        <f t="shared" ca="1" si="40"/>
        <v>83</v>
      </c>
      <c r="BM21" s="22">
        <f t="shared" ca="1" si="40"/>
        <v>83</v>
      </c>
      <c r="BN21" s="22">
        <f t="shared" ca="1" si="40"/>
        <v>83</v>
      </c>
      <c r="BO21" s="22">
        <f t="shared" ca="1" si="40"/>
        <v>83</v>
      </c>
      <c r="BP21" s="22">
        <f t="shared" ca="1" si="40"/>
        <v>83</v>
      </c>
      <c r="BQ21" s="22">
        <f t="shared" ca="1" si="40"/>
        <v>83</v>
      </c>
      <c r="BR21" s="22">
        <f t="shared" ca="1" si="40"/>
        <v>83</v>
      </c>
    </row>
    <row r="22" spans="1:70" ht="16.5">
      <c r="A22" s="81" t="s">
        <v>263</v>
      </c>
      <c r="B22" s="72" t="s">
        <v>264</v>
      </c>
      <c r="C22" s="72" t="s">
        <v>265</v>
      </c>
      <c r="D22" s="72" t="s">
        <v>219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5</v>
      </c>
      <c r="H22" s="2">
        <v>10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7</v>
      </c>
      <c r="L22" s="2">
        <v>14</v>
      </c>
      <c r="M22" s="4">
        <v>22</v>
      </c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22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9</v>
      </c>
      <c r="R22" s="61">
        <v>25</v>
      </c>
      <c r="S22" s="46">
        <v>19</v>
      </c>
      <c r="T22" s="61">
        <v>10</v>
      </c>
      <c r="U22" s="46">
        <v>11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40</v>
      </c>
      <c r="W22" s="46"/>
      <c r="X22" s="65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7</v>
      </c>
      <c r="Z22" s="91">
        <v>14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>
        <v>8</v>
      </c>
      <c r="AD22" s="91">
        <v>12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>
        <v>7</v>
      </c>
      <c r="AH22" s="2">
        <v>10</v>
      </c>
      <c r="AI22" s="40">
        <f>F22+H22+J22+L22+N22+P22+R22+T22+V22+X22+Z22+AB22+AD22+AF22+AH22</f>
        <v>157</v>
      </c>
      <c r="AJ22" s="3">
        <f t="shared" si="18"/>
        <v>18</v>
      </c>
      <c r="AK22" s="107">
        <f t="shared" si="19"/>
        <v>9</v>
      </c>
      <c r="AL22" s="41">
        <f t="shared" si="35"/>
        <v>157</v>
      </c>
      <c r="AM22" s="33">
        <f t="shared" si="20"/>
        <v>18</v>
      </c>
      <c r="AO22" s="22">
        <f t="shared" si="0"/>
        <v>0</v>
      </c>
      <c r="AP22">
        <f t="shared" si="1"/>
        <v>10</v>
      </c>
      <c r="AQ22">
        <f t="shared" si="2"/>
        <v>0</v>
      </c>
      <c r="AR22">
        <f t="shared" si="3"/>
        <v>14</v>
      </c>
      <c r="AS22">
        <f t="shared" si="4"/>
        <v>22</v>
      </c>
      <c r="AT22">
        <f t="shared" si="5"/>
        <v>0</v>
      </c>
      <c r="AU22">
        <f t="shared" si="32"/>
        <v>25</v>
      </c>
      <c r="AV22">
        <f t="shared" si="7"/>
        <v>10</v>
      </c>
      <c r="AW22">
        <f t="shared" si="8"/>
        <v>40</v>
      </c>
      <c r="AX22">
        <f t="shared" si="33"/>
        <v>0</v>
      </c>
      <c r="AY22">
        <f t="shared" si="10"/>
        <v>14</v>
      </c>
      <c r="AZ22">
        <f t="shared" si="11"/>
        <v>0</v>
      </c>
      <c r="BA22">
        <f t="shared" si="12"/>
        <v>12</v>
      </c>
      <c r="BB22">
        <f t="shared" si="13"/>
        <v>0</v>
      </c>
      <c r="BC22">
        <f t="shared" si="14"/>
        <v>10</v>
      </c>
      <c r="BD22">
        <f t="shared" ca="1" si="15"/>
        <v>20</v>
      </c>
      <c r="BE22" s="22">
        <f t="shared" ref="BE22:BR22" ca="1" si="41">BD22+LARGE($AO22:$BC22,BE$4)</f>
        <v>39</v>
      </c>
      <c r="BF22" s="22">
        <f t="shared" ca="1" si="41"/>
        <v>53</v>
      </c>
      <c r="BG22" s="22">
        <f t="shared" ca="1" si="41"/>
        <v>63</v>
      </c>
      <c r="BH22" s="22">
        <f t="shared" ca="1" si="41"/>
        <v>73</v>
      </c>
      <c r="BI22" s="22">
        <f t="shared" ca="1" si="41"/>
        <v>83</v>
      </c>
      <c r="BJ22" s="22">
        <f t="shared" ca="1" si="41"/>
        <v>83</v>
      </c>
      <c r="BK22" s="22">
        <f t="shared" ca="1" si="41"/>
        <v>83</v>
      </c>
      <c r="BL22" s="22">
        <f t="shared" ca="1" si="41"/>
        <v>83</v>
      </c>
      <c r="BM22" s="22">
        <f t="shared" ca="1" si="41"/>
        <v>83</v>
      </c>
      <c r="BN22" s="22">
        <f t="shared" ca="1" si="41"/>
        <v>83</v>
      </c>
      <c r="BO22" s="22">
        <f t="shared" ca="1" si="41"/>
        <v>83</v>
      </c>
      <c r="BP22" s="22">
        <f t="shared" ca="1" si="41"/>
        <v>83</v>
      </c>
      <c r="BQ22" s="22">
        <f t="shared" ca="1" si="41"/>
        <v>83</v>
      </c>
      <c r="BR22" s="22">
        <f t="shared" ca="1" si="41"/>
        <v>83</v>
      </c>
    </row>
    <row r="23" spans="1:70" ht="16.5">
      <c r="A23" s="81" t="s">
        <v>322</v>
      </c>
      <c r="B23" s="72" t="s">
        <v>273</v>
      </c>
      <c r="C23" s="72" t="s">
        <v>323</v>
      </c>
      <c r="D23" s="72" t="s">
        <v>19</v>
      </c>
      <c r="E23" s="6">
        <v>13</v>
      </c>
      <c r="F23" s="2">
        <v>10</v>
      </c>
      <c r="G23" s="4">
        <v>2</v>
      </c>
      <c r="H23" s="2">
        <v>35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17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27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23</v>
      </c>
      <c r="R23" s="61">
        <v>10</v>
      </c>
      <c r="S23" s="46">
        <v>18</v>
      </c>
      <c r="T23" s="61">
        <v>11</v>
      </c>
      <c r="U23" s="46">
        <v>27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24</v>
      </c>
      <c r="W23" s="46">
        <v>19</v>
      </c>
      <c r="X23" s="61">
        <v>11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15</v>
      </c>
      <c r="AB23" s="61">
        <v>14</v>
      </c>
      <c r="AC23" s="46">
        <v>7</v>
      </c>
      <c r="AD23" s="91">
        <v>14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F23+H23+J23+L23+N23+P23+R23+T23+V23+X24+Z23+AB23+AD23+AF23+AH23</f>
        <v>145</v>
      </c>
      <c r="AJ23" s="3">
        <f t="shared" si="18"/>
        <v>19</v>
      </c>
      <c r="AK23" s="107">
        <f t="shared" si="19"/>
        <v>9</v>
      </c>
      <c r="AL23" s="41">
        <f t="shared" si="35"/>
        <v>145</v>
      </c>
      <c r="AM23" s="33">
        <f t="shared" si="20"/>
        <v>19</v>
      </c>
      <c r="AO23" s="22">
        <f t="shared" si="0"/>
        <v>10</v>
      </c>
      <c r="AP23">
        <f t="shared" si="1"/>
        <v>35</v>
      </c>
      <c r="AQ23">
        <f t="shared" si="2"/>
        <v>0</v>
      </c>
      <c r="AR23">
        <f t="shared" si="3"/>
        <v>0</v>
      </c>
      <c r="AS23">
        <f t="shared" si="4"/>
        <v>27</v>
      </c>
      <c r="AT23">
        <f t="shared" si="5"/>
        <v>0</v>
      </c>
      <c r="AU23">
        <f t="shared" si="32"/>
        <v>10</v>
      </c>
      <c r="AV23">
        <f t="shared" si="7"/>
        <v>11</v>
      </c>
      <c r="AW23">
        <f t="shared" si="8"/>
        <v>24</v>
      </c>
      <c r="AX23">
        <f t="shared" si="33"/>
        <v>11</v>
      </c>
      <c r="AY23">
        <f t="shared" si="10"/>
        <v>0</v>
      </c>
      <c r="AZ23">
        <f t="shared" si="11"/>
        <v>14</v>
      </c>
      <c r="BA23">
        <f t="shared" si="12"/>
        <v>14</v>
      </c>
      <c r="BB23">
        <f t="shared" si="13"/>
        <v>0</v>
      </c>
      <c r="BC23">
        <f t="shared" si="14"/>
        <v>0</v>
      </c>
      <c r="BD23">
        <f t="shared" ca="1" si="15"/>
        <v>23</v>
      </c>
      <c r="BE23" s="22">
        <f t="shared" ref="BE23:BR23" ca="1" si="42">BD23+LARGE($AO23:$BC23,BE$4)</f>
        <v>43</v>
      </c>
      <c r="BF23" s="22">
        <f t="shared" ca="1" si="42"/>
        <v>57</v>
      </c>
      <c r="BG23" s="22">
        <f t="shared" ca="1" si="42"/>
        <v>67</v>
      </c>
      <c r="BH23" s="22">
        <f t="shared" ca="1" si="42"/>
        <v>77</v>
      </c>
      <c r="BI23" s="22">
        <f t="shared" ca="1" si="42"/>
        <v>77</v>
      </c>
      <c r="BJ23" s="22">
        <f t="shared" ca="1" si="42"/>
        <v>77</v>
      </c>
      <c r="BK23" s="22">
        <f t="shared" ca="1" si="42"/>
        <v>77</v>
      </c>
      <c r="BL23" s="22">
        <f t="shared" ca="1" si="42"/>
        <v>77</v>
      </c>
      <c r="BM23" s="22">
        <f t="shared" ca="1" si="42"/>
        <v>77</v>
      </c>
      <c r="BN23" s="22">
        <f t="shared" ca="1" si="42"/>
        <v>77</v>
      </c>
      <c r="BO23" s="22">
        <f t="shared" ca="1" si="42"/>
        <v>77</v>
      </c>
      <c r="BP23" s="22">
        <f t="shared" ca="1" si="42"/>
        <v>77</v>
      </c>
      <c r="BQ23" s="22">
        <f t="shared" ca="1" si="42"/>
        <v>77</v>
      </c>
      <c r="BR23" s="22">
        <f t="shared" ca="1" si="42"/>
        <v>77</v>
      </c>
    </row>
    <row r="24" spans="1:70" ht="16.5">
      <c r="A24" s="81" t="s">
        <v>309</v>
      </c>
      <c r="B24" s="72" t="s">
        <v>310</v>
      </c>
      <c r="C24" s="72" t="s">
        <v>311</v>
      </c>
      <c r="D24" s="72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>
        <v>5</v>
      </c>
      <c r="L24" s="2">
        <v>20</v>
      </c>
      <c r="M24" s="4">
        <v>19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6</v>
      </c>
      <c r="R24" s="61">
        <v>31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15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32</v>
      </c>
      <c r="W24" s="46"/>
      <c r="X24" s="65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17</v>
      </c>
      <c r="AB24" s="61">
        <v>12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140</v>
      </c>
      <c r="AJ24" s="3">
        <f t="shared" si="18"/>
        <v>20</v>
      </c>
      <c r="AK24" s="5">
        <f t="shared" si="19"/>
        <v>6</v>
      </c>
      <c r="AL24" s="41">
        <f t="shared" si="35"/>
        <v>140</v>
      </c>
      <c r="AM24" s="33">
        <f t="shared" si="20"/>
        <v>20</v>
      </c>
      <c r="AO24" s="22">
        <f t="shared" si="0"/>
        <v>0</v>
      </c>
      <c r="AP24">
        <f t="shared" si="1"/>
        <v>0</v>
      </c>
      <c r="AQ24">
        <f t="shared" si="2"/>
        <v>20</v>
      </c>
      <c r="AR24">
        <f t="shared" si="3"/>
        <v>20</v>
      </c>
      <c r="AS24">
        <f t="shared" si="4"/>
        <v>25</v>
      </c>
      <c r="AT24">
        <f t="shared" si="5"/>
        <v>0</v>
      </c>
      <c r="AU24">
        <f t="shared" si="32"/>
        <v>31</v>
      </c>
      <c r="AV24">
        <f t="shared" si="7"/>
        <v>0</v>
      </c>
      <c r="AW24">
        <f t="shared" si="8"/>
        <v>32</v>
      </c>
      <c r="AX24">
        <f t="shared" si="33"/>
        <v>0</v>
      </c>
      <c r="AY24">
        <f t="shared" si="10"/>
        <v>0</v>
      </c>
      <c r="AZ24">
        <f t="shared" si="11"/>
        <v>12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ca="1" si="15"/>
        <v>27</v>
      </c>
      <c r="BE24" s="22">
        <f t="shared" ref="BE24:BR24" ca="1" si="43">BD24+LARGE($AO24:$BC24,BE$4)</f>
        <v>47</v>
      </c>
      <c r="BF24" s="22">
        <f t="shared" ca="1" si="43"/>
        <v>67</v>
      </c>
      <c r="BG24" s="22">
        <f t="shared" ca="1" si="43"/>
        <v>67</v>
      </c>
      <c r="BH24" s="22">
        <f t="shared" ca="1" si="43"/>
        <v>67</v>
      </c>
      <c r="BI24" s="22">
        <f t="shared" ca="1" si="43"/>
        <v>67</v>
      </c>
      <c r="BJ24" s="22">
        <f t="shared" ca="1" si="43"/>
        <v>67</v>
      </c>
      <c r="BK24" s="22">
        <f t="shared" ca="1" si="43"/>
        <v>67</v>
      </c>
      <c r="BL24" s="22">
        <f t="shared" ca="1" si="43"/>
        <v>67</v>
      </c>
      <c r="BM24" s="22">
        <f t="shared" ca="1" si="43"/>
        <v>67</v>
      </c>
      <c r="BN24" s="22">
        <f t="shared" ca="1" si="43"/>
        <v>67</v>
      </c>
      <c r="BO24" s="22">
        <f t="shared" ca="1" si="43"/>
        <v>67</v>
      </c>
      <c r="BP24" s="22">
        <f t="shared" ca="1" si="43"/>
        <v>67</v>
      </c>
      <c r="BQ24" s="22">
        <f t="shared" ca="1" si="43"/>
        <v>67</v>
      </c>
      <c r="BR24" s="22">
        <f t="shared" ca="1" si="43"/>
        <v>67</v>
      </c>
    </row>
    <row r="25" spans="1:70" ht="16.5">
      <c r="A25" s="81" t="s">
        <v>269</v>
      </c>
      <c r="B25" s="72" t="s">
        <v>270</v>
      </c>
      <c r="C25" s="72" t="s">
        <v>271</v>
      </c>
      <c r="D25" s="72" t="s">
        <v>42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20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24</v>
      </c>
      <c r="O25" s="46">
        <v>5</v>
      </c>
      <c r="P25" s="2">
        <v>10</v>
      </c>
      <c r="Q25" s="46">
        <v>11</v>
      </c>
      <c r="R25" s="61">
        <v>21</v>
      </c>
      <c r="S25" s="46">
        <v>13</v>
      </c>
      <c r="T25" s="61">
        <v>17</v>
      </c>
      <c r="U25" s="46">
        <v>19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28</v>
      </c>
      <c r="W25" s="46">
        <v>18</v>
      </c>
      <c r="X25" s="61">
        <v>12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13</v>
      </c>
      <c r="AB25" s="61">
        <v>17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>
        <v>4</v>
      </c>
      <c r="AH25" s="2">
        <v>10</v>
      </c>
      <c r="AI25" s="40">
        <f>F25+H25+J25+L25+N25+P25+R25+T25+V25+X26+Z25+AB25+AD25+AF25+AH25</f>
        <v>127</v>
      </c>
      <c r="AJ25" s="3">
        <f t="shared" si="18"/>
        <v>21</v>
      </c>
      <c r="AK25" s="5">
        <f t="shared" si="19"/>
        <v>8</v>
      </c>
      <c r="AL25" s="41">
        <f t="shared" si="35"/>
        <v>127</v>
      </c>
      <c r="AM25" s="33">
        <f t="shared" si="20"/>
        <v>21</v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24</v>
      </c>
      <c r="AT25">
        <f t="shared" si="5"/>
        <v>10</v>
      </c>
      <c r="AU25">
        <f t="shared" si="32"/>
        <v>21</v>
      </c>
      <c r="AV25">
        <f t="shared" si="7"/>
        <v>17</v>
      </c>
      <c r="AW25">
        <f t="shared" si="8"/>
        <v>28</v>
      </c>
      <c r="AX25">
        <f t="shared" si="33"/>
        <v>12</v>
      </c>
      <c r="AY25">
        <f t="shared" si="10"/>
        <v>0</v>
      </c>
      <c r="AZ25">
        <f t="shared" si="11"/>
        <v>17</v>
      </c>
      <c r="BA25">
        <f t="shared" si="12"/>
        <v>0</v>
      </c>
      <c r="BB25">
        <f t="shared" si="13"/>
        <v>0</v>
      </c>
      <c r="BC25">
        <f t="shared" si="14"/>
        <v>10</v>
      </c>
      <c r="BD25">
        <f t="shared" ca="1" si="15"/>
        <v>35</v>
      </c>
      <c r="BE25" s="22">
        <f t="shared" ref="BE25:BR25" ca="1" si="44">BD25+LARGE($AO25:$BC25,BE$4)</f>
        <v>55</v>
      </c>
      <c r="BF25" s="22">
        <f t="shared" ca="1" si="44"/>
        <v>65</v>
      </c>
      <c r="BG25" s="22">
        <f t="shared" ca="1" si="44"/>
        <v>65</v>
      </c>
      <c r="BH25" s="22">
        <f t="shared" ca="1" si="44"/>
        <v>65</v>
      </c>
      <c r="BI25" s="22">
        <f t="shared" ca="1" si="44"/>
        <v>65</v>
      </c>
      <c r="BJ25" s="22">
        <f t="shared" ca="1" si="44"/>
        <v>65</v>
      </c>
      <c r="BK25" s="22">
        <f t="shared" ca="1" si="44"/>
        <v>65</v>
      </c>
      <c r="BL25" s="22">
        <f t="shared" ca="1" si="44"/>
        <v>65</v>
      </c>
      <c r="BM25" s="22">
        <f t="shared" ca="1" si="44"/>
        <v>65</v>
      </c>
      <c r="BN25" s="22">
        <f t="shared" ca="1" si="44"/>
        <v>65</v>
      </c>
      <c r="BO25" s="22">
        <f t="shared" ca="1" si="44"/>
        <v>65</v>
      </c>
      <c r="BP25" s="22">
        <f t="shared" ca="1" si="44"/>
        <v>65</v>
      </c>
      <c r="BQ25" s="22">
        <f t="shared" ca="1" si="44"/>
        <v>65</v>
      </c>
      <c r="BR25" s="22">
        <f t="shared" ca="1" si="44"/>
        <v>65</v>
      </c>
    </row>
    <row r="26" spans="1:70" ht="16.5">
      <c r="A26" s="80" t="s">
        <v>1308</v>
      </c>
      <c r="B26" s="32" t="s">
        <v>597</v>
      </c>
      <c r="C26" s="32" t="s">
        <v>739</v>
      </c>
      <c r="D26" s="32" t="s">
        <v>42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13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32</v>
      </c>
      <c r="O26" s="46">
        <v>5</v>
      </c>
      <c r="P26" s="2">
        <v>10</v>
      </c>
      <c r="Q26" s="46">
        <v>24</v>
      </c>
      <c r="R26" s="61">
        <v>10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17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30</v>
      </c>
      <c r="W26" s="46"/>
      <c r="X26" s="65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12</v>
      </c>
      <c r="AB26" s="61">
        <v>19</v>
      </c>
      <c r="AC26" s="46">
        <v>6</v>
      </c>
      <c r="AD26" s="91">
        <v>16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>
        <v>4</v>
      </c>
      <c r="AH26" s="2">
        <v>10</v>
      </c>
      <c r="AI26" s="40">
        <f t="shared" ref="AI26:AI68" si="45">F26+H26+J26+L26+N26+P26+R26+T26+V26+X26+Z26+AB26+AD26+AF26+AH26</f>
        <v>127</v>
      </c>
      <c r="AJ26" s="3">
        <f t="shared" si="18"/>
        <v>21</v>
      </c>
      <c r="AK26" s="5">
        <f t="shared" si="19"/>
        <v>7</v>
      </c>
      <c r="AL26" s="41">
        <f t="shared" si="35"/>
        <v>127</v>
      </c>
      <c r="AM26" s="33">
        <f t="shared" si="20"/>
        <v>21</v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32</v>
      </c>
      <c r="AT26">
        <f t="shared" si="5"/>
        <v>10</v>
      </c>
      <c r="AU26">
        <f t="shared" si="32"/>
        <v>10</v>
      </c>
      <c r="AV26">
        <f t="shared" si="7"/>
        <v>0</v>
      </c>
      <c r="AW26">
        <f t="shared" si="8"/>
        <v>30</v>
      </c>
      <c r="AX26">
        <f t="shared" si="33"/>
        <v>0</v>
      </c>
      <c r="AY26">
        <f t="shared" si="10"/>
        <v>0</v>
      </c>
      <c r="AZ26">
        <f t="shared" si="11"/>
        <v>19</v>
      </c>
      <c r="BA26">
        <f t="shared" si="12"/>
        <v>16</v>
      </c>
      <c r="BB26">
        <f t="shared" si="13"/>
        <v>0</v>
      </c>
      <c r="BC26">
        <f t="shared" si="14"/>
        <v>10</v>
      </c>
      <c r="BD26">
        <f t="shared" ca="1" si="15"/>
        <v>14</v>
      </c>
      <c r="BE26" s="22">
        <f t="shared" ref="BE26:BR26" ca="1" si="46">BD26+LARGE($AO26:$BC26,BE$4)</f>
        <v>24</v>
      </c>
      <c r="BF26" s="22">
        <f t="shared" ca="1" si="46"/>
        <v>34</v>
      </c>
      <c r="BG26" s="22">
        <f t="shared" ca="1" si="46"/>
        <v>44</v>
      </c>
      <c r="BH26" s="22">
        <f t="shared" ca="1" si="46"/>
        <v>54</v>
      </c>
      <c r="BI26" s="22">
        <f t="shared" ca="1" si="46"/>
        <v>64</v>
      </c>
      <c r="BJ26" s="22">
        <f t="shared" ca="1" si="46"/>
        <v>64</v>
      </c>
      <c r="BK26" s="22">
        <f t="shared" ca="1" si="46"/>
        <v>64</v>
      </c>
      <c r="BL26" s="22">
        <f t="shared" ca="1" si="46"/>
        <v>64</v>
      </c>
      <c r="BM26" s="22">
        <f t="shared" ca="1" si="46"/>
        <v>64</v>
      </c>
      <c r="BN26" s="22">
        <f t="shared" ca="1" si="46"/>
        <v>64</v>
      </c>
      <c r="BO26" s="22">
        <f t="shared" ca="1" si="46"/>
        <v>64</v>
      </c>
      <c r="BP26" s="22">
        <f t="shared" ca="1" si="46"/>
        <v>64</v>
      </c>
      <c r="BQ26" s="22">
        <f t="shared" ca="1" si="46"/>
        <v>64</v>
      </c>
      <c r="BR26" s="22">
        <f t="shared" ca="1" si="46"/>
        <v>64</v>
      </c>
    </row>
    <row r="27" spans="1:70" ht="16.5">
      <c r="A27" s="81" t="s">
        <v>275</v>
      </c>
      <c r="B27" s="72" t="s">
        <v>276</v>
      </c>
      <c r="C27" s="72" t="s">
        <v>277</v>
      </c>
      <c r="D27" s="72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7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18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26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65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28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23</v>
      </c>
      <c r="W27" s="46">
        <v>22</v>
      </c>
      <c r="X27" s="61">
        <v>10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24</v>
      </c>
      <c r="AB27" s="61">
        <v>10</v>
      </c>
      <c r="AC27" s="46">
        <v>12</v>
      </c>
      <c r="AD27" s="91">
        <v>10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45"/>
        <v>89</v>
      </c>
      <c r="AJ27" s="3">
        <f t="shared" si="18"/>
        <v>23</v>
      </c>
      <c r="AK27" s="5">
        <f t="shared" si="19"/>
        <v>6</v>
      </c>
      <c r="AL27" s="41">
        <f t="shared" si="35"/>
        <v>89</v>
      </c>
      <c r="AM27" s="33">
        <f t="shared" si="20"/>
        <v>23</v>
      </c>
      <c r="AO27" s="22">
        <f t="shared" si="0"/>
        <v>0</v>
      </c>
      <c r="AP27">
        <f t="shared" si="1"/>
        <v>10</v>
      </c>
      <c r="AQ27">
        <f t="shared" si="2"/>
        <v>0</v>
      </c>
      <c r="AR27">
        <f t="shared" si="3"/>
        <v>0</v>
      </c>
      <c r="AS27">
        <f t="shared" si="4"/>
        <v>26</v>
      </c>
      <c r="AT27">
        <f t="shared" si="5"/>
        <v>0</v>
      </c>
      <c r="AU27">
        <f t="shared" si="32"/>
        <v>0</v>
      </c>
      <c r="AV27">
        <f t="shared" si="7"/>
        <v>0</v>
      </c>
      <c r="AW27">
        <f t="shared" si="8"/>
        <v>23</v>
      </c>
      <c r="AX27">
        <f t="shared" si="33"/>
        <v>10</v>
      </c>
      <c r="AY27">
        <f t="shared" si="10"/>
        <v>0</v>
      </c>
      <c r="AZ27">
        <f t="shared" si="11"/>
        <v>10</v>
      </c>
      <c r="BA27">
        <f t="shared" si="12"/>
        <v>10</v>
      </c>
      <c r="BB27">
        <f t="shared" si="13"/>
        <v>0</v>
      </c>
      <c r="BC27">
        <f t="shared" si="14"/>
        <v>0</v>
      </c>
      <c r="BD27">
        <f t="shared" ca="1" si="15"/>
        <v>18</v>
      </c>
      <c r="BE27" s="22">
        <f t="shared" ref="BE27:BR27" ca="1" si="47">BD27+LARGE($AO27:$BC27,BE$4)</f>
        <v>28</v>
      </c>
      <c r="BF27" s="22">
        <f t="shared" ca="1" si="47"/>
        <v>38</v>
      </c>
      <c r="BG27" s="22">
        <f t="shared" ca="1" si="47"/>
        <v>48</v>
      </c>
      <c r="BH27" s="22">
        <f t="shared" ca="1" si="47"/>
        <v>58</v>
      </c>
      <c r="BI27" s="22">
        <f t="shared" ca="1" si="47"/>
        <v>58</v>
      </c>
      <c r="BJ27" s="22">
        <f t="shared" ca="1" si="47"/>
        <v>58</v>
      </c>
      <c r="BK27" s="22">
        <f t="shared" ca="1" si="47"/>
        <v>58</v>
      </c>
      <c r="BL27" s="22">
        <f t="shared" ca="1" si="47"/>
        <v>58</v>
      </c>
      <c r="BM27" s="22">
        <f t="shared" ca="1" si="47"/>
        <v>58</v>
      </c>
      <c r="BN27" s="22">
        <f t="shared" ca="1" si="47"/>
        <v>58</v>
      </c>
      <c r="BO27" s="22">
        <f t="shared" ca="1" si="47"/>
        <v>58</v>
      </c>
      <c r="BP27" s="22">
        <f t="shared" ca="1" si="47"/>
        <v>58</v>
      </c>
      <c r="BQ27" s="22">
        <f t="shared" ca="1" si="47"/>
        <v>58</v>
      </c>
      <c r="BR27" s="22">
        <f t="shared" ca="1" si="47"/>
        <v>58</v>
      </c>
    </row>
    <row r="28" spans="1:70" ht="16.5">
      <c r="A28" s="14" t="s">
        <v>22</v>
      </c>
      <c r="B28" s="32" t="s">
        <v>1747</v>
      </c>
      <c r="C28" s="32" t="s">
        <v>1746</v>
      </c>
      <c r="D28" s="32" t="s">
        <v>22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65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65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</v>
      </c>
      <c r="AB28" s="61">
        <v>85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45"/>
        <v>85</v>
      </c>
      <c r="AJ28" s="3">
        <f t="shared" si="18"/>
        <v>24</v>
      </c>
      <c r="AK28" s="5">
        <f t="shared" si="19"/>
        <v>1</v>
      </c>
      <c r="AL28" s="41">
        <f t="shared" si="35"/>
        <v>85</v>
      </c>
      <c r="AM28" s="33">
        <f t="shared" si="20"/>
        <v>24</v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32"/>
        <v>0</v>
      </c>
      <c r="AV28">
        <f t="shared" si="7"/>
        <v>0</v>
      </c>
      <c r="AW28">
        <f t="shared" si="8"/>
        <v>0</v>
      </c>
      <c r="AX28">
        <f t="shared" si="33"/>
        <v>0</v>
      </c>
      <c r="AY28">
        <f t="shared" si="10"/>
        <v>0</v>
      </c>
      <c r="AZ28">
        <f t="shared" si="11"/>
        <v>85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ca="1" si="15"/>
        <v>21</v>
      </c>
      <c r="BE28" s="22">
        <f t="shared" ref="BE28:BR28" ca="1" si="48">BD28+LARGE($AO28:$BC28,BE$4)</f>
        <v>37</v>
      </c>
      <c r="BF28" s="22">
        <f t="shared" ca="1" si="48"/>
        <v>47</v>
      </c>
      <c r="BG28" s="22">
        <f t="shared" ca="1" si="48"/>
        <v>57</v>
      </c>
      <c r="BH28" s="22">
        <f t="shared" ca="1" si="48"/>
        <v>57</v>
      </c>
      <c r="BI28" s="22">
        <f t="shared" ca="1" si="48"/>
        <v>57</v>
      </c>
      <c r="BJ28" s="22">
        <f t="shared" ca="1" si="48"/>
        <v>57</v>
      </c>
      <c r="BK28" s="22">
        <f t="shared" ca="1" si="48"/>
        <v>57</v>
      </c>
      <c r="BL28" s="22">
        <f t="shared" ca="1" si="48"/>
        <v>57</v>
      </c>
      <c r="BM28" s="22">
        <f t="shared" ca="1" si="48"/>
        <v>57</v>
      </c>
      <c r="BN28" s="22">
        <f t="shared" ca="1" si="48"/>
        <v>57</v>
      </c>
      <c r="BO28" s="22">
        <f t="shared" ca="1" si="48"/>
        <v>57</v>
      </c>
      <c r="BP28" s="22">
        <f t="shared" ca="1" si="48"/>
        <v>57</v>
      </c>
      <c r="BQ28" s="22">
        <f t="shared" ca="1" si="48"/>
        <v>57</v>
      </c>
      <c r="BR28" s="22">
        <f t="shared" ca="1" si="48"/>
        <v>57</v>
      </c>
    </row>
    <row r="29" spans="1:70" ht="16.5">
      <c r="A29" s="81" t="s">
        <v>317</v>
      </c>
      <c r="B29" s="72" t="s">
        <v>318</v>
      </c>
      <c r="C29" s="72" t="s">
        <v>319</v>
      </c>
      <c r="D29" s="72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26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18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18</v>
      </c>
      <c r="R29" s="61">
        <v>12</v>
      </c>
      <c r="S29" s="46">
        <v>19</v>
      </c>
      <c r="T29" s="91">
        <v>10</v>
      </c>
      <c r="U29" s="46">
        <v>29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22</v>
      </c>
      <c r="W29" s="46"/>
      <c r="X29" s="65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18</v>
      </c>
      <c r="AB29" s="61">
        <v>11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>
        <v>6</v>
      </c>
      <c r="AH29" s="2">
        <v>10</v>
      </c>
      <c r="AI29" s="40">
        <f t="shared" si="45"/>
        <v>83</v>
      </c>
      <c r="AJ29" s="3">
        <f t="shared" si="18"/>
        <v>25</v>
      </c>
      <c r="AK29" s="5">
        <f t="shared" si="19"/>
        <v>6</v>
      </c>
      <c r="AL29" s="41">
        <f t="shared" si="35"/>
        <v>83</v>
      </c>
      <c r="AM29" s="33">
        <f t="shared" si="20"/>
        <v>25</v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18</v>
      </c>
      <c r="AT29">
        <f t="shared" si="5"/>
        <v>0</v>
      </c>
      <c r="AU29">
        <f t="shared" si="32"/>
        <v>12</v>
      </c>
      <c r="AV29">
        <f t="shared" si="7"/>
        <v>10</v>
      </c>
      <c r="AW29">
        <f t="shared" si="8"/>
        <v>22</v>
      </c>
      <c r="AX29">
        <f t="shared" si="33"/>
        <v>0</v>
      </c>
      <c r="AY29">
        <f t="shared" si="10"/>
        <v>0</v>
      </c>
      <c r="AZ29">
        <f t="shared" si="11"/>
        <v>11</v>
      </c>
      <c r="BA29">
        <f t="shared" si="12"/>
        <v>0</v>
      </c>
      <c r="BB29">
        <f t="shared" si="13"/>
        <v>0</v>
      </c>
      <c r="BC29">
        <f t="shared" si="14"/>
        <v>10</v>
      </c>
      <c r="BD29">
        <f t="shared" ca="1" si="15"/>
        <v>15</v>
      </c>
      <c r="BE29" s="22">
        <f t="shared" ref="BE29:BR29" ca="1" si="49">BD29+LARGE($AO29:$BC29,BE$4)</f>
        <v>26</v>
      </c>
      <c r="BF29" s="22">
        <f t="shared" ca="1" si="49"/>
        <v>36</v>
      </c>
      <c r="BG29" s="22">
        <f t="shared" ca="1" si="49"/>
        <v>46</v>
      </c>
      <c r="BH29" s="22">
        <f t="shared" ca="1" si="49"/>
        <v>56</v>
      </c>
      <c r="BI29" s="22">
        <f t="shared" ca="1" si="49"/>
        <v>56</v>
      </c>
      <c r="BJ29" s="22">
        <f t="shared" ca="1" si="49"/>
        <v>56</v>
      </c>
      <c r="BK29" s="22">
        <f t="shared" ca="1" si="49"/>
        <v>56</v>
      </c>
      <c r="BL29" s="22">
        <f t="shared" ca="1" si="49"/>
        <v>56</v>
      </c>
      <c r="BM29" s="22">
        <f t="shared" ca="1" si="49"/>
        <v>56</v>
      </c>
      <c r="BN29" s="22">
        <f t="shared" ca="1" si="49"/>
        <v>56</v>
      </c>
      <c r="BO29" s="22">
        <f t="shared" ca="1" si="49"/>
        <v>56</v>
      </c>
      <c r="BP29" s="22">
        <f t="shared" ca="1" si="49"/>
        <v>56</v>
      </c>
      <c r="BQ29" s="22">
        <f t="shared" ca="1" si="49"/>
        <v>56</v>
      </c>
      <c r="BR29" s="22">
        <f t="shared" ca="1" si="49"/>
        <v>56</v>
      </c>
    </row>
    <row r="30" spans="1:70" ht="16.5">
      <c r="A30" s="81" t="s">
        <v>293</v>
      </c>
      <c r="B30" s="72" t="s">
        <v>294</v>
      </c>
      <c r="C30" s="72" t="s">
        <v>295</v>
      </c>
      <c r="D30" s="72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11</v>
      </c>
      <c r="L30" s="2">
        <v>10</v>
      </c>
      <c r="M30" s="4">
        <v>24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20</v>
      </c>
      <c r="O30" s="46">
        <v>4</v>
      </c>
      <c r="P30" s="2">
        <v>10</v>
      </c>
      <c r="Q30" s="46">
        <v>15</v>
      </c>
      <c r="R30" s="61">
        <v>14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35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19</v>
      </c>
      <c r="W30" s="46"/>
      <c r="X30" s="65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65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>
        <v>9</v>
      </c>
      <c r="AD30" s="91">
        <v>10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45"/>
        <v>83</v>
      </c>
      <c r="AJ30" s="3">
        <f t="shared" si="18"/>
        <v>25</v>
      </c>
      <c r="AK30" s="5">
        <f t="shared" si="19"/>
        <v>6</v>
      </c>
      <c r="AL30" s="41">
        <f t="shared" si="35"/>
        <v>83</v>
      </c>
      <c r="AM30" s="33">
        <f t="shared" si="20"/>
        <v>25</v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10</v>
      </c>
      <c r="AS30">
        <f t="shared" si="4"/>
        <v>20</v>
      </c>
      <c r="AT30">
        <f t="shared" si="5"/>
        <v>10</v>
      </c>
      <c r="AU30">
        <f t="shared" si="32"/>
        <v>14</v>
      </c>
      <c r="AV30">
        <f t="shared" si="7"/>
        <v>0</v>
      </c>
      <c r="AW30">
        <f t="shared" si="8"/>
        <v>19</v>
      </c>
      <c r="AX30">
        <f t="shared" si="33"/>
        <v>0</v>
      </c>
      <c r="AY30">
        <f t="shared" si="10"/>
        <v>0</v>
      </c>
      <c r="AZ30">
        <f t="shared" si="11"/>
        <v>0</v>
      </c>
      <c r="BA30">
        <f t="shared" si="12"/>
        <v>10</v>
      </c>
      <c r="BB30">
        <f t="shared" si="13"/>
        <v>0</v>
      </c>
      <c r="BC30">
        <f t="shared" si="14"/>
        <v>0</v>
      </c>
      <c r="BD30">
        <f t="shared" ca="1" si="15"/>
        <v>10</v>
      </c>
      <c r="BE30" s="22">
        <f t="shared" ref="BE30:BR30" ca="1" si="50">BD30+LARGE($AO30:$BC30,BE$4)</f>
        <v>20</v>
      </c>
      <c r="BF30" s="22">
        <f t="shared" ca="1" si="50"/>
        <v>30</v>
      </c>
      <c r="BG30" s="22">
        <f t="shared" ca="1" si="50"/>
        <v>30</v>
      </c>
      <c r="BH30" s="22">
        <f t="shared" ca="1" si="50"/>
        <v>30</v>
      </c>
      <c r="BI30" s="22">
        <f t="shared" ca="1" si="50"/>
        <v>30</v>
      </c>
      <c r="BJ30" s="22">
        <f t="shared" ca="1" si="50"/>
        <v>30</v>
      </c>
      <c r="BK30" s="22">
        <f t="shared" ca="1" si="50"/>
        <v>30</v>
      </c>
      <c r="BL30" s="22">
        <f t="shared" ca="1" si="50"/>
        <v>30</v>
      </c>
      <c r="BM30" s="22">
        <f t="shared" ca="1" si="50"/>
        <v>30</v>
      </c>
      <c r="BN30" s="22">
        <f t="shared" ca="1" si="50"/>
        <v>30</v>
      </c>
      <c r="BO30" s="22">
        <f t="shared" ca="1" si="50"/>
        <v>30</v>
      </c>
      <c r="BP30" s="22">
        <f t="shared" ca="1" si="50"/>
        <v>30</v>
      </c>
      <c r="BQ30" s="22">
        <f t="shared" ca="1" si="50"/>
        <v>30</v>
      </c>
      <c r="BR30" s="22">
        <f t="shared" ca="1" si="50"/>
        <v>30</v>
      </c>
    </row>
    <row r="31" spans="1:70" ht="16.5">
      <c r="A31" s="81" t="s">
        <v>254</v>
      </c>
      <c r="B31" s="72" t="s">
        <v>255</v>
      </c>
      <c r="C31" s="72" t="s">
        <v>256</v>
      </c>
      <c r="D31" s="72" t="s">
        <v>219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7</v>
      </c>
      <c r="L31" s="2">
        <v>14</v>
      </c>
      <c r="M31" s="4">
        <v>21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23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65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33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20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10</v>
      </c>
      <c r="Z31" s="91">
        <v>10</v>
      </c>
      <c r="AA31" s="46"/>
      <c r="AB31" s="65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45"/>
        <v>77</v>
      </c>
      <c r="AJ31" s="3">
        <f t="shared" si="18"/>
        <v>27</v>
      </c>
      <c r="AK31" s="5">
        <f t="shared" si="19"/>
        <v>5</v>
      </c>
      <c r="AL31" s="41">
        <f t="shared" si="35"/>
        <v>77</v>
      </c>
      <c r="AM31" s="33">
        <f t="shared" si="20"/>
        <v>27</v>
      </c>
      <c r="AO31" s="22">
        <f t="shared" si="0"/>
        <v>0</v>
      </c>
      <c r="AP31">
        <f t="shared" si="1"/>
        <v>10</v>
      </c>
      <c r="AQ31">
        <f t="shared" si="2"/>
        <v>0</v>
      </c>
      <c r="AR31">
        <f t="shared" si="3"/>
        <v>14</v>
      </c>
      <c r="AS31">
        <f t="shared" si="4"/>
        <v>23</v>
      </c>
      <c r="AT31">
        <f t="shared" si="5"/>
        <v>0</v>
      </c>
      <c r="AU31">
        <f t="shared" si="32"/>
        <v>0</v>
      </c>
      <c r="AV31">
        <f t="shared" si="7"/>
        <v>0</v>
      </c>
      <c r="AW31">
        <f t="shared" si="8"/>
        <v>20</v>
      </c>
      <c r="AX31">
        <f t="shared" si="33"/>
        <v>0</v>
      </c>
      <c r="AY31">
        <f t="shared" si="10"/>
        <v>10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ca="1" si="15"/>
        <v>17</v>
      </c>
      <c r="BE31" s="22">
        <f t="shared" ref="BE31:BR31" ca="1" si="51">BD31+LARGE($AO31:$BC31,BE$4)</f>
        <v>27</v>
      </c>
      <c r="BF31" s="22">
        <f t="shared" ca="1" si="51"/>
        <v>27</v>
      </c>
      <c r="BG31" s="22">
        <f t="shared" ca="1" si="51"/>
        <v>27</v>
      </c>
      <c r="BH31" s="22">
        <f t="shared" ca="1" si="51"/>
        <v>27</v>
      </c>
      <c r="BI31" s="22">
        <f t="shared" ca="1" si="51"/>
        <v>27</v>
      </c>
      <c r="BJ31" s="22">
        <f t="shared" ca="1" si="51"/>
        <v>27</v>
      </c>
      <c r="BK31" s="22">
        <f t="shared" ca="1" si="51"/>
        <v>27</v>
      </c>
      <c r="BL31" s="22">
        <f t="shared" ca="1" si="51"/>
        <v>27</v>
      </c>
      <c r="BM31" s="22">
        <f t="shared" ca="1" si="51"/>
        <v>27</v>
      </c>
      <c r="BN31" s="22">
        <f t="shared" ca="1" si="51"/>
        <v>27</v>
      </c>
      <c r="BO31" s="22">
        <f t="shared" ca="1" si="51"/>
        <v>27</v>
      </c>
      <c r="BP31" s="22">
        <f t="shared" ca="1" si="51"/>
        <v>27</v>
      </c>
      <c r="BQ31" s="22">
        <f t="shared" ca="1" si="51"/>
        <v>27</v>
      </c>
      <c r="BR31" s="22">
        <f t="shared" ca="1" si="51"/>
        <v>27</v>
      </c>
    </row>
    <row r="32" spans="1:70" ht="16.5">
      <c r="A32" s="81" t="s">
        <v>299</v>
      </c>
      <c r="B32" s="72" t="s">
        <v>300</v>
      </c>
      <c r="C32" s="72" t="s">
        <v>301</v>
      </c>
      <c r="D32" s="72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3</v>
      </c>
      <c r="J32" s="2">
        <v>20</v>
      </c>
      <c r="K32" s="4">
        <v>5</v>
      </c>
      <c r="L32" s="2">
        <v>20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8</v>
      </c>
      <c r="R32" s="91">
        <v>27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65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45"/>
        <v>67</v>
      </c>
      <c r="AJ32" s="3">
        <f t="shared" si="18"/>
        <v>28</v>
      </c>
      <c r="AK32" s="5">
        <f t="shared" si="19"/>
        <v>3</v>
      </c>
      <c r="AL32" s="41">
        <f t="shared" si="35"/>
        <v>67</v>
      </c>
      <c r="AM32" s="33">
        <f t="shared" si="20"/>
        <v>28</v>
      </c>
      <c r="AO32" s="22">
        <f t="shared" si="0"/>
        <v>0</v>
      </c>
      <c r="AP32">
        <f t="shared" si="1"/>
        <v>0</v>
      </c>
      <c r="AQ32">
        <f t="shared" si="2"/>
        <v>20</v>
      </c>
      <c r="AR32">
        <f t="shared" si="3"/>
        <v>20</v>
      </c>
      <c r="AS32">
        <f t="shared" si="4"/>
        <v>0</v>
      </c>
      <c r="AT32">
        <f t="shared" si="5"/>
        <v>0</v>
      </c>
      <c r="AU32">
        <f t="shared" si="32"/>
        <v>27</v>
      </c>
      <c r="AV32">
        <f t="shared" si="7"/>
        <v>0</v>
      </c>
      <c r="AW32">
        <f t="shared" si="8"/>
        <v>0</v>
      </c>
      <c r="AX32">
        <f t="shared" si="33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ca="1" si="15"/>
        <v>13</v>
      </c>
      <c r="BE32" s="22">
        <f t="shared" ref="BE32:BR32" ca="1" si="52">BD32+LARGE($AO32:$BC32,BE$4)</f>
        <v>23</v>
      </c>
      <c r="BF32" s="22">
        <f t="shared" ca="1" si="52"/>
        <v>23</v>
      </c>
      <c r="BG32" s="22">
        <f t="shared" ca="1" si="52"/>
        <v>23</v>
      </c>
      <c r="BH32" s="22">
        <f t="shared" ca="1" si="52"/>
        <v>23</v>
      </c>
      <c r="BI32" s="22">
        <f t="shared" ca="1" si="52"/>
        <v>23</v>
      </c>
      <c r="BJ32" s="22">
        <f t="shared" ca="1" si="52"/>
        <v>23</v>
      </c>
      <c r="BK32" s="22">
        <f t="shared" ca="1" si="52"/>
        <v>23</v>
      </c>
      <c r="BL32" s="22">
        <f t="shared" ca="1" si="52"/>
        <v>23</v>
      </c>
      <c r="BM32" s="22">
        <f t="shared" ca="1" si="52"/>
        <v>23</v>
      </c>
      <c r="BN32" s="22">
        <f t="shared" ca="1" si="52"/>
        <v>23</v>
      </c>
      <c r="BO32" s="22">
        <f t="shared" ca="1" si="52"/>
        <v>23</v>
      </c>
      <c r="BP32" s="22">
        <f t="shared" ca="1" si="52"/>
        <v>23</v>
      </c>
      <c r="BQ32" s="22">
        <f t="shared" ca="1" si="52"/>
        <v>23</v>
      </c>
      <c r="BR32" s="22">
        <f t="shared" ca="1" si="52"/>
        <v>23</v>
      </c>
    </row>
    <row r="33" spans="1:70" ht="16.5">
      <c r="A33" s="81" t="s">
        <v>260</v>
      </c>
      <c r="B33" s="72" t="s">
        <v>261</v>
      </c>
      <c r="C33" s="72" t="s">
        <v>262</v>
      </c>
      <c r="D33" s="72" t="s">
        <v>219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6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15</v>
      </c>
      <c r="L33" s="2">
        <v>10</v>
      </c>
      <c r="M33" s="4">
        <v>30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14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11</v>
      </c>
      <c r="Z33" s="91">
        <v>10</v>
      </c>
      <c r="AA33" s="46"/>
      <c r="AB33" s="65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>
        <v>15</v>
      </c>
      <c r="AD33" s="91">
        <v>10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>
        <v>7</v>
      </c>
      <c r="AH33" s="2">
        <v>10</v>
      </c>
      <c r="AI33" s="40">
        <f t="shared" si="45"/>
        <v>64</v>
      </c>
      <c r="AJ33" s="3">
        <f t="shared" si="18"/>
        <v>29</v>
      </c>
      <c r="AK33" s="5">
        <f t="shared" si="19"/>
        <v>6</v>
      </c>
      <c r="AL33" s="41">
        <f t="shared" si="35"/>
        <v>64</v>
      </c>
      <c r="AM33" s="33">
        <f t="shared" si="20"/>
        <v>29</v>
      </c>
      <c r="AO33" s="22">
        <f t="shared" si="0"/>
        <v>0</v>
      </c>
      <c r="AP33">
        <f t="shared" si="1"/>
        <v>10</v>
      </c>
      <c r="AQ33">
        <f t="shared" si="2"/>
        <v>0</v>
      </c>
      <c r="AR33">
        <f t="shared" si="3"/>
        <v>10</v>
      </c>
      <c r="AS33">
        <f t="shared" si="4"/>
        <v>14</v>
      </c>
      <c r="AT33">
        <f t="shared" si="5"/>
        <v>0</v>
      </c>
      <c r="AU33">
        <f t="shared" si="32"/>
        <v>0</v>
      </c>
      <c r="AV33">
        <f t="shared" si="7"/>
        <v>0</v>
      </c>
      <c r="AW33">
        <f t="shared" si="8"/>
        <v>0</v>
      </c>
      <c r="AX33">
        <f t="shared" si="33"/>
        <v>0</v>
      </c>
      <c r="AY33">
        <f t="shared" si="10"/>
        <v>10</v>
      </c>
      <c r="AZ33">
        <f t="shared" si="11"/>
        <v>0</v>
      </c>
      <c r="BA33">
        <f t="shared" si="12"/>
        <v>10</v>
      </c>
      <c r="BB33">
        <f t="shared" si="13"/>
        <v>0</v>
      </c>
      <c r="BC33">
        <f t="shared" si="14"/>
        <v>10</v>
      </c>
      <c r="BD33">
        <f t="shared" ca="1" si="15"/>
        <v>12</v>
      </c>
      <c r="BE33" s="22">
        <f t="shared" ref="BE33:BR33" ca="1" si="53">BD33+LARGE($AO33:$BC33,BE$4)</f>
        <v>22</v>
      </c>
      <c r="BF33" s="22">
        <f t="shared" ca="1" si="53"/>
        <v>22</v>
      </c>
      <c r="BG33" s="22">
        <f t="shared" ca="1" si="53"/>
        <v>22</v>
      </c>
      <c r="BH33" s="22">
        <f t="shared" ca="1" si="53"/>
        <v>22</v>
      </c>
      <c r="BI33" s="22">
        <f t="shared" ca="1" si="53"/>
        <v>22</v>
      </c>
      <c r="BJ33" s="22">
        <f t="shared" ca="1" si="53"/>
        <v>22</v>
      </c>
      <c r="BK33" s="22">
        <f t="shared" ca="1" si="53"/>
        <v>22</v>
      </c>
      <c r="BL33" s="22">
        <f t="shared" ca="1" si="53"/>
        <v>22</v>
      </c>
      <c r="BM33" s="22">
        <f t="shared" ca="1" si="53"/>
        <v>22</v>
      </c>
      <c r="BN33" s="22">
        <f t="shared" ca="1" si="53"/>
        <v>22</v>
      </c>
      <c r="BO33" s="22">
        <f t="shared" ca="1" si="53"/>
        <v>22</v>
      </c>
      <c r="BP33" s="22">
        <f t="shared" ca="1" si="53"/>
        <v>22</v>
      </c>
      <c r="BQ33" s="22">
        <f t="shared" ca="1" si="53"/>
        <v>22</v>
      </c>
      <c r="BR33" s="22">
        <f t="shared" ca="1" si="53"/>
        <v>22</v>
      </c>
    </row>
    <row r="34" spans="1:70" ht="16.5">
      <c r="A34" s="81" t="s">
        <v>327</v>
      </c>
      <c r="B34" s="72" t="s">
        <v>328</v>
      </c>
      <c r="C34" s="72" t="s">
        <v>329</v>
      </c>
      <c r="D34" s="72" t="s">
        <v>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8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27</v>
      </c>
      <c r="R34" s="91">
        <v>10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36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18</v>
      </c>
      <c r="W34" s="46">
        <v>23</v>
      </c>
      <c r="X34" s="91">
        <v>10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>
        <v>23</v>
      </c>
      <c r="AB34" s="91">
        <v>10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45"/>
        <v>58</v>
      </c>
      <c r="AJ34" s="3">
        <f t="shared" si="18"/>
        <v>30</v>
      </c>
      <c r="AK34" s="5">
        <f t="shared" si="19"/>
        <v>5</v>
      </c>
      <c r="AL34" s="41">
        <f t="shared" si="35"/>
        <v>58</v>
      </c>
      <c r="AM34" s="33">
        <f t="shared" si="20"/>
        <v>30</v>
      </c>
      <c r="AO34" s="22">
        <f t="shared" si="0"/>
        <v>0</v>
      </c>
      <c r="AP34">
        <f t="shared" si="1"/>
        <v>10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32"/>
        <v>10</v>
      </c>
      <c r="AV34">
        <f t="shared" si="7"/>
        <v>0</v>
      </c>
      <c r="AW34">
        <f t="shared" si="8"/>
        <v>18</v>
      </c>
      <c r="AX34">
        <f t="shared" si="33"/>
        <v>10</v>
      </c>
      <c r="AY34">
        <f t="shared" si="10"/>
        <v>0</v>
      </c>
      <c r="AZ34">
        <f t="shared" si="11"/>
        <v>10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ca="1" si="15"/>
        <v>20</v>
      </c>
      <c r="BE34" s="22">
        <f t="shared" ref="BE34:BR34" ca="1" si="54">BD34+LARGE($AO34:$BC34,BE$4)</f>
        <v>20</v>
      </c>
      <c r="BF34" s="22">
        <f t="shared" ca="1" si="54"/>
        <v>20</v>
      </c>
      <c r="BG34" s="22">
        <f t="shared" ca="1" si="54"/>
        <v>20</v>
      </c>
      <c r="BH34" s="22">
        <f t="shared" ca="1" si="54"/>
        <v>20</v>
      </c>
      <c r="BI34" s="22">
        <f t="shared" ca="1" si="54"/>
        <v>20</v>
      </c>
      <c r="BJ34" s="22">
        <f t="shared" ca="1" si="54"/>
        <v>20</v>
      </c>
      <c r="BK34" s="22">
        <f t="shared" ca="1" si="54"/>
        <v>20</v>
      </c>
      <c r="BL34" s="22">
        <f t="shared" ca="1" si="54"/>
        <v>20</v>
      </c>
      <c r="BM34" s="22">
        <f t="shared" ca="1" si="54"/>
        <v>20</v>
      </c>
      <c r="BN34" s="22">
        <f t="shared" ca="1" si="54"/>
        <v>20</v>
      </c>
      <c r="BO34" s="22">
        <f t="shared" ca="1" si="54"/>
        <v>20</v>
      </c>
      <c r="BP34" s="22">
        <f t="shared" ca="1" si="54"/>
        <v>20</v>
      </c>
      <c r="BQ34" s="22">
        <f t="shared" ca="1" si="54"/>
        <v>20</v>
      </c>
      <c r="BR34" s="22">
        <f t="shared" ca="1" si="54"/>
        <v>20</v>
      </c>
    </row>
    <row r="35" spans="1:70" ht="16.5">
      <c r="A35" s="81" t="s">
        <v>336</v>
      </c>
      <c r="B35" s="72" t="s">
        <v>199</v>
      </c>
      <c r="C35" s="72" t="s">
        <v>337</v>
      </c>
      <c r="D35" s="72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7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23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21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41</v>
      </c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16</v>
      </c>
      <c r="W35" s="46">
        <v>21</v>
      </c>
      <c r="X35" s="91">
        <v>10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45"/>
        <v>57</v>
      </c>
      <c r="AJ35" s="3">
        <f t="shared" si="18"/>
        <v>31</v>
      </c>
      <c r="AK35" s="5">
        <f t="shared" si="19"/>
        <v>4</v>
      </c>
      <c r="AL35" s="41">
        <f t="shared" si="35"/>
        <v>57</v>
      </c>
      <c r="AM35" s="33">
        <f t="shared" si="20"/>
        <v>31</v>
      </c>
      <c r="AO35" s="22">
        <f t="shared" si="0"/>
        <v>0</v>
      </c>
      <c r="AP35">
        <f t="shared" si="1"/>
        <v>10</v>
      </c>
      <c r="AQ35">
        <f t="shared" si="2"/>
        <v>0</v>
      </c>
      <c r="AR35">
        <f t="shared" si="3"/>
        <v>0</v>
      </c>
      <c r="AS35">
        <f t="shared" si="4"/>
        <v>21</v>
      </c>
      <c r="AT35">
        <f t="shared" si="5"/>
        <v>0</v>
      </c>
      <c r="AU35">
        <f t="shared" si="32"/>
        <v>0</v>
      </c>
      <c r="AV35">
        <f t="shared" si="7"/>
        <v>0</v>
      </c>
      <c r="AW35">
        <f t="shared" si="8"/>
        <v>16</v>
      </c>
      <c r="AX35">
        <f t="shared" si="33"/>
        <v>10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ca="1" si="15"/>
        <v>10</v>
      </c>
      <c r="BE35" s="22">
        <f t="shared" ref="BE35:BR35" ca="1" si="55">BD35+LARGE($AO35:$BC35,BE$4)</f>
        <v>20</v>
      </c>
      <c r="BF35" s="22">
        <f t="shared" ca="1" si="55"/>
        <v>20</v>
      </c>
      <c r="BG35" s="22">
        <f t="shared" ca="1" si="55"/>
        <v>20</v>
      </c>
      <c r="BH35" s="22">
        <f t="shared" ca="1" si="55"/>
        <v>20</v>
      </c>
      <c r="BI35" s="22">
        <f t="shared" ca="1" si="55"/>
        <v>20</v>
      </c>
      <c r="BJ35" s="22">
        <f t="shared" ca="1" si="55"/>
        <v>20</v>
      </c>
      <c r="BK35" s="22">
        <f t="shared" ca="1" si="55"/>
        <v>20</v>
      </c>
      <c r="BL35" s="22">
        <f t="shared" ca="1" si="55"/>
        <v>20</v>
      </c>
      <c r="BM35" s="22">
        <f t="shared" ca="1" si="55"/>
        <v>20</v>
      </c>
      <c r="BN35" s="22">
        <f t="shared" ca="1" si="55"/>
        <v>20</v>
      </c>
      <c r="BO35" s="22">
        <f t="shared" ca="1" si="55"/>
        <v>20</v>
      </c>
      <c r="BP35" s="22">
        <f t="shared" ca="1" si="55"/>
        <v>20</v>
      </c>
      <c r="BQ35" s="22">
        <f t="shared" ca="1" si="55"/>
        <v>20</v>
      </c>
      <c r="BR35" s="22">
        <f t="shared" ca="1" si="55"/>
        <v>20</v>
      </c>
    </row>
    <row r="36" spans="1:70" ht="16.5">
      <c r="A36" s="81" t="s">
        <v>230</v>
      </c>
      <c r="B36" s="72" t="s">
        <v>231</v>
      </c>
      <c r="C36" s="72" t="s">
        <v>232</v>
      </c>
      <c r="D36" s="72" t="s">
        <v>219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6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29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15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20</v>
      </c>
      <c r="R36" s="91">
        <v>11</v>
      </c>
      <c r="S36" s="46">
        <v>19</v>
      </c>
      <c r="T36" s="91">
        <v>10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9</v>
      </c>
      <c r="Z36" s="91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45"/>
        <v>56</v>
      </c>
      <c r="AJ36" s="3">
        <f t="shared" si="18"/>
        <v>32</v>
      </c>
      <c r="AK36" s="5">
        <f t="shared" si="19"/>
        <v>5</v>
      </c>
      <c r="AL36" s="41">
        <f t="shared" si="35"/>
        <v>56</v>
      </c>
      <c r="AM36" s="33">
        <f t="shared" si="20"/>
        <v>32</v>
      </c>
      <c r="AO36" s="22">
        <f t="shared" ref="AO36:AO71" si="56">F36</f>
        <v>0</v>
      </c>
      <c r="AP36">
        <f t="shared" ref="AP36:AP71" si="57">H36</f>
        <v>10</v>
      </c>
      <c r="AQ36">
        <f t="shared" ref="AQ36:AQ71" si="58">J36</f>
        <v>0</v>
      </c>
      <c r="AR36">
        <f t="shared" ref="AR36:AR71" si="59">L36</f>
        <v>0</v>
      </c>
      <c r="AS36">
        <f t="shared" ref="AS36:AS71" si="60">N36</f>
        <v>15</v>
      </c>
      <c r="AT36">
        <f t="shared" ref="AT36:AT71" si="61">P36</f>
        <v>0</v>
      </c>
      <c r="AU36">
        <f t="shared" si="32"/>
        <v>11</v>
      </c>
      <c r="AV36">
        <f t="shared" ref="AV36:AV71" si="62">T36</f>
        <v>10</v>
      </c>
      <c r="AW36">
        <f t="shared" ref="AW36:AW71" si="63">V36</f>
        <v>0</v>
      </c>
      <c r="AX36">
        <f t="shared" si="33"/>
        <v>0</v>
      </c>
      <c r="AY36">
        <f t="shared" ref="AY36:AY71" si="64">Z36</f>
        <v>10</v>
      </c>
      <c r="AZ36">
        <f t="shared" ref="AZ36:AZ71" si="65">AB36</f>
        <v>0</v>
      </c>
      <c r="BA36">
        <f t="shared" ref="BA36:BA71" si="66">AD36</f>
        <v>0</v>
      </c>
      <c r="BB36">
        <f t="shared" ref="BB36:BB71" si="67">AF36</f>
        <v>0</v>
      </c>
      <c r="BC36">
        <f t="shared" ref="BC36:BC71" si="68">AH36</f>
        <v>0</v>
      </c>
      <c r="BD36">
        <f t="shared" ref="BD36:BD71" ca="1" si="69">LARGE($AO36:$BC36,BD$4)</f>
        <v>10</v>
      </c>
      <c r="BE36" s="22">
        <f t="shared" ref="BE36:BR36" ca="1" si="70">BD36+LARGE($AO36:$BC36,BE$4)</f>
        <v>20</v>
      </c>
      <c r="BF36" s="22">
        <f t="shared" ca="1" si="70"/>
        <v>20</v>
      </c>
      <c r="BG36" s="22">
        <f t="shared" ca="1" si="70"/>
        <v>20</v>
      </c>
      <c r="BH36" s="22">
        <f t="shared" ca="1" si="70"/>
        <v>20</v>
      </c>
      <c r="BI36" s="22">
        <f t="shared" ca="1" si="70"/>
        <v>20</v>
      </c>
      <c r="BJ36" s="22">
        <f t="shared" ca="1" si="70"/>
        <v>20</v>
      </c>
      <c r="BK36" s="22">
        <f t="shared" ca="1" si="70"/>
        <v>20</v>
      </c>
      <c r="BL36" s="22">
        <f t="shared" ca="1" si="70"/>
        <v>20</v>
      </c>
      <c r="BM36" s="22">
        <f t="shared" ca="1" si="70"/>
        <v>20</v>
      </c>
      <c r="BN36" s="22">
        <f t="shared" ca="1" si="70"/>
        <v>20</v>
      </c>
      <c r="BO36" s="22">
        <f t="shared" ca="1" si="70"/>
        <v>20</v>
      </c>
      <c r="BP36" s="22">
        <f t="shared" ca="1" si="70"/>
        <v>20</v>
      </c>
      <c r="BQ36" s="22">
        <f t="shared" ca="1" si="70"/>
        <v>20</v>
      </c>
      <c r="BR36" s="22">
        <f t="shared" ca="1" si="70"/>
        <v>20</v>
      </c>
    </row>
    <row r="37" spans="1:70" ht="16.5">
      <c r="A37" s="81" t="s">
        <v>242</v>
      </c>
      <c r="B37" s="72" t="s">
        <v>243</v>
      </c>
      <c r="C37" s="72" t="s">
        <v>244</v>
      </c>
      <c r="D37" s="72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86">
        <v>3</v>
      </c>
      <c r="L37" s="2">
        <v>20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25</v>
      </c>
      <c r="R37" s="91">
        <v>10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94">
        <v>3</v>
      </c>
      <c r="AH37" s="2">
        <v>20</v>
      </c>
      <c r="AI37" s="40">
        <f t="shared" si="45"/>
        <v>50</v>
      </c>
      <c r="AJ37" s="3">
        <f t="shared" ref="AJ37:AJ68" si="71">IF(AI37&lt;&gt;0,RANK(AI37,$AI$5:$AI$72),"")</f>
        <v>33</v>
      </c>
      <c r="AK37" s="5">
        <f t="shared" ref="AK37:AK68" si="72">COUNTA(E37,G37,I37,K37,M37,O37,Q37,S37,U37,W37,Y37,AA37,AC37,AE37,AG37)</f>
        <v>3</v>
      </c>
      <c r="AL37" s="41">
        <f t="shared" si="35"/>
        <v>50</v>
      </c>
      <c r="AM37" s="33">
        <f t="shared" ref="AM37:AM68" si="73">IF(AL37&lt;&gt;0,RANK(AL37,$AL$5:$AL$72),"")</f>
        <v>33</v>
      </c>
      <c r="AO37" s="22">
        <f t="shared" si="56"/>
        <v>0</v>
      </c>
      <c r="AP37">
        <f t="shared" si="57"/>
        <v>0</v>
      </c>
      <c r="AQ37">
        <f t="shared" si="58"/>
        <v>0</v>
      </c>
      <c r="AR37">
        <f t="shared" si="59"/>
        <v>20</v>
      </c>
      <c r="AS37">
        <f t="shared" si="60"/>
        <v>0</v>
      </c>
      <c r="AT37">
        <f t="shared" si="61"/>
        <v>0</v>
      </c>
      <c r="AU37">
        <f t="shared" si="32"/>
        <v>10</v>
      </c>
      <c r="AV37">
        <f t="shared" si="62"/>
        <v>0</v>
      </c>
      <c r="AW37">
        <f t="shared" si="63"/>
        <v>0</v>
      </c>
      <c r="AX37">
        <f t="shared" si="33"/>
        <v>0</v>
      </c>
      <c r="AY37">
        <f t="shared" si="64"/>
        <v>0</v>
      </c>
      <c r="AZ37">
        <f t="shared" si="65"/>
        <v>0</v>
      </c>
      <c r="BA37">
        <f t="shared" si="66"/>
        <v>0</v>
      </c>
      <c r="BB37">
        <f t="shared" si="67"/>
        <v>0</v>
      </c>
      <c r="BC37">
        <f t="shared" si="68"/>
        <v>20</v>
      </c>
      <c r="BD37">
        <f t="shared" ca="1" si="69"/>
        <v>10</v>
      </c>
      <c r="BE37" s="22">
        <f t="shared" ref="BE37:BR37" ca="1" si="74">BD37+LARGE($AO37:$BC37,BE$4)</f>
        <v>20</v>
      </c>
      <c r="BF37" s="22">
        <f t="shared" ca="1" si="74"/>
        <v>20</v>
      </c>
      <c r="BG37" s="22">
        <f t="shared" ca="1" si="74"/>
        <v>20</v>
      </c>
      <c r="BH37" s="22">
        <f t="shared" ca="1" si="74"/>
        <v>20</v>
      </c>
      <c r="BI37" s="22">
        <f t="shared" ca="1" si="74"/>
        <v>20</v>
      </c>
      <c r="BJ37" s="22">
        <f t="shared" ca="1" si="74"/>
        <v>20</v>
      </c>
      <c r="BK37" s="22">
        <f t="shared" ca="1" si="74"/>
        <v>20</v>
      </c>
      <c r="BL37" s="22">
        <f t="shared" ca="1" si="74"/>
        <v>20</v>
      </c>
      <c r="BM37" s="22">
        <f t="shared" ca="1" si="74"/>
        <v>20</v>
      </c>
      <c r="BN37" s="22">
        <f t="shared" ca="1" si="74"/>
        <v>20</v>
      </c>
      <c r="BO37" s="22">
        <f t="shared" ca="1" si="74"/>
        <v>20</v>
      </c>
      <c r="BP37" s="22">
        <f t="shared" ca="1" si="74"/>
        <v>20</v>
      </c>
      <c r="BQ37" s="22">
        <f t="shared" ca="1" si="74"/>
        <v>20</v>
      </c>
      <c r="BR37" s="22">
        <f t="shared" ca="1" si="74"/>
        <v>20</v>
      </c>
    </row>
    <row r="38" spans="1:70" ht="16.5">
      <c r="A38" s="80" t="s">
        <v>1452</v>
      </c>
      <c r="B38" s="32" t="s">
        <v>729</v>
      </c>
      <c r="C38" s="32" t="s">
        <v>730</v>
      </c>
      <c r="D38" s="32" t="s">
        <v>106</v>
      </c>
      <c r="E38" s="6">
        <v>12</v>
      </c>
      <c r="F38" s="2">
        <v>10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16</v>
      </c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28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45"/>
        <v>38</v>
      </c>
      <c r="AJ38" s="3">
        <f t="shared" si="71"/>
        <v>34</v>
      </c>
      <c r="AK38" s="5">
        <f t="shared" si="72"/>
        <v>2</v>
      </c>
      <c r="AL38" s="41">
        <f t="shared" si="35"/>
        <v>38</v>
      </c>
      <c r="AM38" s="33">
        <f t="shared" si="73"/>
        <v>34</v>
      </c>
      <c r="AO38" s="22">
        <f t="shared" si="56"/>
        <v>10</v>
      </c>
      <c r="AP38">
        <f t="shared" si="57"/>
        <v>0</v>
      </c>
      <c r="AQ38">
        <f t="shared" si="58"/>
        <v>0</v>
      </c>
      <c r="AR38">
        <f t="shared" si="59"/>
        <v>0</v>
      </c>
      <c r="AS38">
        <f t="shared" si="60"/>
        <v>28</v>
      </c>
      <c r="AT38">
        <f t="shared" si="61"/>
        <v>0</v>
      </c>
      <c r="AU38">
        <f t="shared" si="32"/>
        <v>0</v>
      </c>
      <c r="AV38">
        <f t="shared" si="62"/>
        <v>0</v>
      </c>
      <c r="AW38">
        <f t="shared" si="63"/>
        <v>0</v>
      </c>
      <c r="AX38">
        <f t="shared" si="33"/>
        <v>0</v>
      </c>
      <c r="AY38">
        <f t="shared" si="64"/>
        <v>0</v>
      </c>
      <c r="AZ38">
        <f t="shared" si="65"/>
        <v>0</v>
      </c>
      <c r="BA38">
        <f t="shared" si="66"/>
        <v>0</v>
      </c>
      <c r="BB38">
        <f t="shared" si="67"/>
        <v>0</v>
      </c>
      <c r="BC38">
        <f t="shared" si="68"/>
        <v>0</v>
      </c>
      <c r="BD38">
        <f t="shared" ca="1" si="69"/>
        <v>10</v>
      </c>
      <c r="BE38" s="22">
        <f t="shared" ref="BE38:BR38" ca="1" si="75">BD38+LARGE($AO38:$BC38,BE$4)</f>
        <v>20</v>
      </c>
      <c r="BF38" s="22">
        <f t="shared" ca="1" si="75"/>
        <v>20</v>
      </c>
      <c r="BG38" s="22">
        <f t="shared" ca="1" si="75"/>
        <v>20</v>
      </c>
      <c r="BH38" s="22">
        <f t="shared" ca="1" si="75"/>
        <v>20</v>
      </c>
      <c r="BI38" s="22">
        <f t="shared" ca="1" si="75"/>
        <v>20</v>
      </c>
      <c r="BJ38" s="22">
        <f t="shared" ca="1" si="75"/>
        <v>20</v>
      </c>
      <c r="BK38" s="22">
        <f t="shared" ca="1" si="75"/>
        <v>20</v>
      </c>
      <c r="BL38" s="22">
        <f t="shared" ca="1" si="75"/>
        <v>20</v>
      </c>
      <c r="BM38" s="22">
        <f t="shared" ca="1" si="75"/>
        <v>20</v>
      </c>
      <c r="BN38" s="22">
        <f t="shared" ca="1" si="75"/>
        <v>20</v>
      </c>
      <c r="BO38" s="22">
        <f t="shared" ca="1" si="75"/>
        <v>20</v>
      </c>
      <c r="BP38" s="22">
        <f t="shared" ca="1" si="75"/>
        <v>20</v>
      </c>
      <c r="BQ38" s="22">
        <f t="shared" ca="1" si="75"/>
        <v>20</v>
      </c>
      <c r="BR38" s="22">
        <f t="shared" ca="1" si="75"/>
        <v>20</v>
      </c>
    </row>
    <row r="39" spans="1:70" ht="16.5">
      <c r="A39" s="14" t="s">
        <v>1868</v>
      </c>
      <c r="B39" s="32" t="s">
        <v>1776</v>
      </c>
      <c r="C39" s="32" t="s">
        <v>1775</v>
      </c>
      <c r="D39" s="32" t="s">
        <v>220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>
        <v>14</v>
      </c>
      <c r="AD39" s="91">
        <v>10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>
        <v>3</v>
      </c>
      <c r="AH39" s="2">
        <v>20</v>
      </c>
      <c r="AI39" s="40">
        <f t="shared" si="45"/>
        <v>30</v>
      </c>
      <c r="AJ39" s="3">
        <f t="shared" si="71"/>
        <v>35</v>
      </c>
      <c r="AK39" s="5">
        <f t="shared" si="72"/>
        <v>2</v>
      </c>
      <c r="AL39" s="41">
        <f t="shared" si="35"/>
        <v>30</v>
      </c>
      <c r="AM39" s="33">
        <f t="shared" si="73"/>
        <v>35</v>
      </c>
      <c r="AO39" s="22">
        <f t="shared" si="56"/>
        <v>0</v>
      </c>
      <c r="AP39">
        <f t="shared" si="57"/>
        <v>0</v>
      </c>
      <c r="AQ39">
        <f t="shared" si="58"/>
        <v>0</v>
      </c>
      <c r="AR39">
        <f t="shared" si="59"/>
        <v>0</v>
      </c>
      <c r="AS39">
        <f t="shared" si="60"/>
        <v>0</v>
      </c>
      <c r="AT39">
        <f t="shared" si="61"/>
        <v>0</v>
      </c>
      <c r="AU39">
        <f t="shared" si="32"/>
        <v>0</v>
      </c>
      <c r="AV39">
        <f t="shared" si="62"/>
        <v>0</v>
      </c>
      <c r="AW39">
        <f t="shared" si="63"/>
        <v>0</v>
      </c>
      <c r="AX39">
        <f t="shared" si="33"/>
        <v>0</v>
      </c>
      <c r="AY39">
        <f t="shared" si="64"/>
        <v>0</v>
      </c>
      <c r="AZ39">
        <f t="shared" si="65"/>
        <v>0</v>
      </c>
      <c r="BA39">
        <f t="shared" si="66"/>
        <v>10</v>
      </c>
      <c r="BB39">
        <f t="shared" si="67"/>
        <v>0</v>
      </c>
      <c r="BC39">
        <f t="shared" si="68"/>
        <v>20</v>
      </c>
      <c r="BD39">
        <f t="shared" ca="1" si="69"/>
        <v>19</v>
      </c>
      <c r="BE39" s="22">
        <f t="shared" ref="BE39:BR39" ca="1" si="76">BD39+LARGE($AO39:$BC39,BE$4)</f>
        <v>19</v>
      </c>
      <c r="BF39" s="22">
        <f t="shared" ca="1" si="76"/>
        <v>19</v>
      </c>
      <c r="BG39" s="22">
        <f t="shared" ca="1" si="76"/>
        <v>19</v>
      </c>
      <c r="BH39" s="22">
        <f t="shared" ca="1" si="76"/>
        <v>19</v>
      </c>
      <c r="BI39" s="22">
        <f t="shared" ca="1" si="76"/>
        <v>19</v>
      </c>
      <c r="BJ39" s="22">
        <f t="shared" ca="1" si="76"/>
        <v>19</v>
      </c>
      <c r="BK39" s="22">
        <f t="shared" ca="1" si="76"/>
        <v>19</v>
      </c>
      <c r="BL39" s="22">
        <f t="shared" ca="1" si="76"/>
        <v>19</v>
      </c>
      <c r="BM39" s="22">
        <f t="shared" ca="1" si="76"/>
        <v>19</v>
      </c>
      <c r="BN39" s="22">
        <f t="shared" ca="1" si="76"/>
        <v>19</v>
      </c>
      <c r="BO39" s="22">
        <f t="shared" ca="1" si="76"/>
        <v>19</v>
      </c>
      <c r="BP39" s="22">
        <f t="shared" ca="1" si="76"/>
        <v>19</v>
      </c>
      <c r="BQ39" s="22">
        <f t="shared" ca="1" si="76"/>
        <v>19</v>
      </c>
      <c r="BR39" s="22">
        <f t="shared" ca="1" si="76"/>
        <v>19</v>
      </c>
    </row>
    <row r="40" spans="1:70" ht="16.5">
      <c r="A40" s="81" t="s">
        <v>278</v>
      </c>
      <c r="B40" s="72" t="s">
        <v>279</v>
      </c>
      <c r="C40" s="72" t="s">
        <v>280</v>
      </c>
      <c r="D40" s="72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4</v>
      </c>
      <c r="J40" s="2">
        <v>10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>
        <v>26</v>
      </c>
      <c r="X40" s="91">
        <v>10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94">
        <v>14</v>
      </c>
      <c r="AH40" s="2">
        <v>10</v>
      </c>
      <c r="AI40" s="40">
        <f t="shared" si="45"/>
        <v>30</v>
      </c>
      <c r="AJ40" s="3">
        <f t="shared" si="71"/>
        <v>35</v>
      </c>
      <c r="AK40" s="5">
        <f t="shared" si="72"/>
        <v>3</v>
      </c>
      <c r="AL40" s="41">
        <f t="shared" si="35"/>
        <v>30</v>
      </c>
      <c r="AM40" s="33">
        <f t="shared" si="73"/>
        <v>35</v>
      </c>
      <c r="AO40" s="22">
        <f t="shared" si="56"/>
        <v>0</v>
      </c>
      <c r="AP40">
        <f t="shared" si="57"/>
        <v>0</v>
      </c>
      <c r="AQ40">
        <f t="shared" si="58"/>
        <v>10</v>
      </c>
      <c r="AR40">
        <f t="shared" si="59"/>
        <v>0</v>
      </c>
      <c r="AS40">
        <f t="shared" si="60"/>
        <v>0</v>
      </c>
      <c r="AT40">
        <f t="shared" si="61"/>
        <v>0</v>
      </c>
      <c r="AU40">
        <f t="shared" si="32"/>
        <v>0</v>
      </c>
      <c r="AV40">
        <f t="shared" si="62"/>
        <v>0</v>
      </c>
      <c r="AW40">
        <f t="shared" si="63"/>
        <v>0</v>
      </c>
      <c r="AX40">
        <f t="shared" si="33"/>
        <v>10</v>
      </c>
      <c r="AY40">
        <f t="shared" si="64"/>
        <v>0</v>
      </c>
      <c r="AZ40">
        <f t="shared" si="65"/>
        <v>0</v>
      </c>
      <c r="BA40">
        <f t="shared" si="66"/>
        <v>0</v>
      </c>
      <c r="BB40">
        <f t="shared" si="67"/>
        <v>0</v>
      </c>
      <c r="BC40">
        <f t="shared" si="68"/>
        <v>10</v>
      </c>
      <c r="BD40">
        <f t="shared" ca="1" si="69"/>
        <v>17</v>
      </c>
      <c r="BE40" s="22">
        <f t="shared" ref="BE40:BR40" ca="1" si="77">BD40+LARGE($AO40:$BC40,BE$4)</f>
        <v>17</v>
      </c>
      <c r="BF40" s="22">
        <f t="shared" ca="1" si="77"/>
        <v>17</v>
      </c>
      <c r="BG40" s="22">
        <f t="shared" ca="1" si="77"/>
        <v>17</v>
      </c>
      <c r="BH40" s="22">
        <f t="shared" ca="1" si="77"/>
        <v>17</v>
      </c>
      <c r="BI40" s="22">
        <f t="shared" ca="1" si="77"/>
        <v>17</v>
      </c>
      <c r="BJ40" s="22">
        <f t="shared" ca="1" si="77"/>
        <v>17</v>
      </c>
      <c r="BK40" s="22">
        <f t="shared" ca="1" si="77"/>
        <v>17</v>
      </c>
      <c r="BL40" s="22">
        <f t="shared" ca="1" si="77"/>
        <v>17</v>
      </c>
      <c r="BM40" s="22">
        <f t="shared" ca="1" si="77"/>
        <v>17</v>
      </c>
      <c r="BN40" s="22">
        <f t="shared" ca="1" si="77"/>
        <v>17</v>
      </c>
      <c r="BO40" s="22">
        <f t="shared" ca="1" si="77"/>
        <v>17</v>
      </c>
      <c r="BP40" s="22">
        <f t="shared" ca="1" si="77"/>
        <v>17</v>
      </c>
      <c r="BQ40" s="22">
        <f t="shared" ca="1" si="77"/>
        <v>17</v>
      </c>
      <c r="BR40" s="22">
        <f t="shared" ca="1" si="77"/>
        <v>17</v>
      </c>
    </row>
    <row r="41" spans="1:70" ht="16.5">
      <c r="A41" s="81" t="s">
        <v>312</v>
      </c>
      <c r="B41" s="72" t="s">
        <v>313</v>
      </c>
      <c r="C41" s="72" t="s">
        <v>314</v>
      </c>
      <c r="D41" s="72" t="s">
        <v>19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>
        <v>6</v>
      </c>
      <c r="P41" s="2">
        <v>10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40</v>
      </c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17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45"/>
        <v>27</v>
      </c>
      <c r="AJ41" s="3">
        <f t="shared" si="71"/>
        <v>37</v>
      </c>
      <c r="AK41" s="5">
        <f t="shared" si="72"/>
        <v>2</v>
      </c>
      <c r="AL41" s="41">
        <f t="shared" si="35"/>
        <v>27</v>
      </c>
      <c r="AM41" s="33">
        <f t="shared" si="73"/>
        <v>37</v>
      </c>
      <c r="AO41" s="22">
        <f t="shared" si="56"/>
        <v>0</v>
      </c>
      <c r="AP41">
        <f t="shared" si="57"/>
        <v>0</v>
      </c>
      <c r="AQ41">
        <f t="shared" si="58"/>
        <v>0</v>
      </c>
      <c r="AR41">
        <f t="shared" si="59"/>
        <v>0</v>
      </c>
      <c r="AS41">
        <f t="shared" si="60"/>
        <v>0</v>
      </c>
      <c r="AT41">
        <f t="shared" si="61"/>
        <v>10</v>
      </c>
      <c r="AU41">
        <f t="shared" si="32"/>
        <v>0</v>
      </c>
      <c r="AV41">
        <f t="shared" si="62"/>
        <v>0</v>
      </c>
      <c r="AW41">
        <f t="shared" si="63"/>
        <v>17</v>
      </c>
      <c r="AX41">
        <f t="shared" si="33"/>
        <v>0</v>
      </c>
      <c r="AY41">
        <f t="shared" si="64"/>
        <v>0</v>
      </c>
      <c r="AZ41">
        <f t="shared" si="65"/>
        <v>0</v>
      </c>
      <c r="BA41">
        <f t="shared" si="66"/>
        <v>0</v>
      </c>
      <c r="BB41">
        <f t="shared" si="67"/>
        <v>0</v>
      </c>
      <c r="BC41">
        <f t="shared" si="68"/>
        <v>0</v>
      </c>
      <c r="BD41">
        <f t="shared" ca="1" si="69"/>
        <v>15</v>
      </c>
      <c r="BE41" s="22">
        <f t="shared" ref="BE41:BR41" ca="1" si="78">BD41+LARGE($AO41:$BC41,BE$4)</f>
        <v>15</v>
      </c>
      <c r="BF41" s="22">
        <f t="shared" ca="1" si="78"/>
        <v>15</v>
      </c>
      <c r="BG41" s="22">
        <f t="shared" ca="1" si="78"/>
        <v>15</v>
      </c>
      <c r="BH41" s="22">
        <f t="shared" ca="1" si="78"/>
        <v>15</v>
      </c>
      <c r="BI41" s="22">
        <f t="shared" ca="1" si="78"/>
        <v>15</v>
      </c>
      <c r="BJ41" s="22">
        <f t="shared" ca="1" si="78"/>
        <v>15</v>
      </c>
      <c r="BK41" s="22">
        <f t="shared" ca="1" si="78"/>
        <v>15</v>
      </c>
      <c r="BL41" s="22">
        <f t="shared" ca="1" si="78"/>
        <v>15</v>
      </c>
      <c r="BM41" s="22">
        <f t="shared" ca="1" si="78"/>
        <v>15</v>
      </c>
      <c r="BN41" s="22">
        <f t="shared" ca="1" si="78"/>
        <v>15</v>
      </c>
      <c r="BO41" s="22">
        <f t="shared" ca="1" si="78"/>
        <v>15</v>
      </c>
      <c r="BP41" s="22">
        <f t="shared" ca="1" si="78"/>
        <v>15</v>
      </c>
      <c r="BQ41" s="22">
        <f t="shared" ca="1" si="78"/>
        <v>15</v>
      </c>
      <c r="BR41" s="22">
        <f t="shared" ca="1" si="78"/>
        <v>15</v>
      </c>
    </row>
    <row r="42" spans="1:70" ht="16.5">
      <c r="A42" s="80" t="s">
        <v>1311</v>
      </c>
      <c r="B42" s="32" t="s">
        <v>1128</v>
      </c>
      <c r="C42" s="32" t="s">
        <v>1297</v>
      </c>
      <c r="D42" s="32" t="s">
        <v>25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31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13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127">
        <v>10</v>
      </c>
      <c r="AH42" s="2">
        <v>10</v>
      </c>
      <c r="AI42" s="40">
        <f t="shared" si="45"/>
        <v>23</v>
      </c>
      <c r="AJ42" s="3">
        <f t="shared" si="71"/>
        <v>38</v>
      </c>
      <c r="AK42" s="5">
        <f t="shared" si="72"/>
        <v>2</v>
      </c>
      <c r="AL42" s="41">
        <f t="shared" si="35"/>
        <v>23</v>
      </c>
      <c r="AM42" s="33">
        <f t="shared" si="73"/>
        <v>38</v>
      </c>
      <c r="AO42" s="22">
        <f t="shared" si="56"/>
        <v>0</v>
      </c>
      <c r="AP42">
        <f t="shared" si="57"/>
        <v>0</v>
      </c>
      <c r="AQ42">
        <f t="shared" si="58"/>
        <v>0</v>
      </c>
      <c r="AR42">
        <f t="shared" si="59"/>
        <v>0</v>
      </c>
      <c r="AS42">
        <f t="shared" si="60"/>
        <v>13</v>
      </c>
      <c r="AT42">
        <f t="shared" si="61"/>
        <v>0</v>
      </c>
      <c r="AU42">
        <f t="shared" si="32"/>
        <v>0</v>
      </c>
      <c r="AV42">
        <f t="shared" si="62"/>
        <v>0</v>
      </c>
      <c r="AW42">
        <f t="shared" si="63"/>
        <v>0</v>
      </c>
      <c r="AX42">
        <f t="shared" si="33"/>
        <v>0</v>
      </c>
      <c r="AY42">
        <f t="shared" si="64"/>
        <v>0</v>
      </c>
      <c r="AZ42">
        <f t="shared" si="65"/>
        <v>0</v>
      </c>
      <c r="BA42">
        <f t="shared" si="66"/>
        <v>0</v>
      </c>
      <c r="BB42">
        <f t="shared" si="67"/>
        <v>0</v>
      </c>
      <c r="BC42">
        <f t="shared" si="68"/>
        <v>10</v>
      </c>
      <c r="BD42">
        <f t="shared" ca="1" si="69"/>
        <v>14</v>
      </c>
      <c r="BE42" s="22">
        <f t="shared" ref="BE42:BR42" ca="1" si="79">BD42+LARGE($AO42:$BC42,BE$4)</f>
        <v>14</v>
      </c>
      <c r="BF42" s="22">
        <f t="shared" ca="1" si="79"/>
        <v>14</v>
      </c>
      <c r="BG42" s="22">
        <f t="shared" ca="1" si="79"/>
        <v>14</v>
      </c>
      <c r="BH42" s="22">
        <f t="shared" ca="1" si="79"/>
        <v>14</v>
      </c>
      <c r="BI42" s="22">
        <f t="shared" ca="1" si="79"/>
        <v>14</v>
      </c>
      <c r="BJ42" s="22">
        <f t="shared" ca="1" si="79"/>
        <v>14</v>
      </c>
      <c r="BK42" s="22">
        <f t="shared" ca="1" si="79"/>
        <v>14</v>
      </c>
      <c r="BL42" s="22">
        <f t="shared" ca="1" si="79"/>
        <v>14</v>
      </c>
      <c r="BM42" s="22">
        <f t="shared" ca="1" si="79"/>
        <v>14</v>
      </c>
      <c r="BN42" s="22">
        <f t="shared" ca="1" si="79"/>
        <v>14</v>
      </c>
      <c r="BO42" s="22">
        <f t="shared" ca="1" si="79"/>
        <v>14</v>
      </c>
      <c r="BP42" s="22">
        <f t="shared" ca="1" si="79"/>
        <v>14</v>
      </c>
      <c r="BQ42" s="22">
        <f t="shared" ca="1" si="79"/>
        <v>14</v>
      </c>
      <c r="BR42" s="22">
        <f t="shared" ca="1" si="79"/>
        <v>14</v>
      </c>
    </row>
    <row r="43" spans="1:70" ht="16.5">
      <c r="A43" s="81" t="s">
        <v>248</v>
      </c>
      <c r="B43" s="72" t="s">
        <v>249</v>
      </c>
      <c r="C43" s="72" t="s">
        <v>250</v>
      </c>
      <c r="D43" s="72" t="s">
        <v>19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32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12</v>
      </c>
      <c r="O43" s="46">
        <v>6</v>
      </c>
      <c r="P43" s="2">
        <v>10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45"/>
        <v>22</v>
      </c>
      <c r="AJ43" s="3">
        <f t="shared" si="71"/>
        <v>39</v>
      </c>
      <c r="AK43" s="5">
        <f t="shared" si="72"/>
        <v>2</v>
      </c>
      <c r="AL43" s="41">
        <f t="shared" si="35"/>
        <v>22</v>
      </c>
      <c r="AM43" s="33">
        <f t="shared" si="73"/>
        <v>39</v>
      </c>
      <c r="AO43" s="22">
        <f t="shared" si="56"/>
        <v>0</v>
      </c>
      <c r="AP43">
        <f t="shared" si="57"/>
        <v>0</v>
      </c>
      <c r="AQ43">
        <f t="shared" si="58"/>
        <v>0</v>
      </c>
      <c r="AR43">
        <f t="shared" si="59"/>
        <v>0</v>
      </c>
      <c r="AS43">
        <f t="shared" si="60"/>
        <v>12</v>
      </c>
      <c r="AT43">
        <f t="shared" si="61"/>
        <v>10</v>
      </c>
      <c r="AU43">
        <f t="shared" si="32"/>
        <v>0</v>
      </c>
      <c r="AV43">
        <f t="shared" si="62"/>
        <v>0</v>
      </c>
      <c r="AW43">
        <f t="shared" si="63"/>
        <v>0</v>
      </c>
      <c r="AX43">
        <f t="shared" si="33"/>
        <v>0</v>
      </c>
      <c r="AY43">
        <f t="shared" si="64"/>
        <v>0</v>
      </c>
      <c r="AZ43">
        <f t="shared" si="65"/>
        <v>0</v>
      </c>
      <c r="BA43">
        <f t="shared" si="66"/>
        <v>0</v>
      </c>
      <c r="BB43">
        <f t="shared" si="67"/>
        <v>0</v>
      </c>
      <c r="BC43">
        <f t="shared" si="68"/>
        <v>0</v>
      </c>
      <c r="BD43">
        <f t="shared" ca="1" si="69"/>
        <v>13</v>
      </c>
      <c r="BE43" s="22">
        <f t="shared" ref="BE43:BR43" ca="1" si="80">BD43+LARGE($AO43:$BC43,BE$4)</f>
        <v>13</v>
      </c>
      <c r="BF43" s="22">
        <f t="shared" ca="1" si="80"/>
        <v>13</v>
      </c>
      <c r="BG43" s="22">
        <f t="shared" ca="1" si="80"/>
        <v>13</v>
      </c>
      <c r="BH43" s="22">
        <f t="shared" ca="1" si="80"/>
        <v>13</v>
      </c>
      <c r="BI43" s="22">
        <f t="shared" ca="1" si="80"/>
        <v>13</v>
      </c>
      <c r="BJ43" s="22">
        <f t="shared" ca="1" si="80"/>
        <v>13</v>
      </c>
      <c r="BK43" s="22">
        <f t="shared" ca="1" si="80"/>
        <v>13</v>
      </c>
      <c r="BL43" s="22">
        <f t="shared" ca="1" si="80"/>
        <v>13</v>
      </c>
      <c r="BM43" s="22">
        <f t="shared" ca="1" si="80"/>
        <v>13</v>
      </c>
      <c r="BN43" s="22">
        <f t="shared" ca="1" si="80"/>
        <v>13</v>
      </c>
      <c r="BO43" s="22">
        <f t="shared" ca="1" si="80"/>
        <v>13</v>
      </c>
      <c r="BP43" s="22">
        <f t="shared" ca="1" si="80"/>
        <v>13</v>
      </c>
      <c r="BQ43" s="22">
        <f t="shared" ca="1" si="80"/>
        <v>13</v>
      </c>
      <c r="BR43" s="22">
        <f t="shared" ca="1" si="80"/>
        <v>13</v>
      </c>
    </row>
    <row r="44" spans="1:70" ht="16.5">
      <c r="A44" s="14" t="s">
        <v>1847</v>
      </c>
      <c r="B44" s="32" t="s">
        <v>1848</v>
      </c>
      <c r="C44" s="32" t="s">
        <v>1846</v>
      </c>
      <c r="D44" s="32" t="s">
        <v>38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94">
        <v>3</v>
      </c>
      <c r="AH44" s="2">
        <v>20</v>
      </c>
      <c r="AI44" s="40">
        <f t="shared" si="45"/>
        <v>20</v>
      </c>
      <c r="AJ44" s="3">
        <f t="shared" si="71"/>
        <v>40</v>
      </c>
      <c r="AK44" s="5">
        <f t="shared" si="72"/>
        <v>1</v>
      </c>
      <c r="AL44" s="41">
        <f t="shared" si="35"/>
        <v>20</v>
      </c>
      <c r="AM44" s="33">
        <f t="shared" si="73"/>
        <v>40</v>
      </c>
      <c r="AO44" s="22">
        <f t="shared" si="56"/>
        <v>0</v>
      </c>
      <c r="AP44">
        <f t="shared" si="57"/>
        <v>0</v>
      </c>
      <c r="AQ44">
        <f t="shared" si="58"/>
        <v>0</v>
      </c>
      <c r="AR44">
        <f t="shared" si="59"/>
        <v>0</v>
      </c>
      <c r="AS44">
        <f t="shared" si="60"/>
        <v>0</v>
      </c>
      <c r="AT44">
        <f t="shared" si="61"/>
        <v>0</v>
      </c>
      <c r="AU44">
        <f t="shared" si="32"/>
        <v>0</v>
      </c>
      <c r="AV44">
        <f t="shared" si="62"/>
        <v>0</v>
      </c>
      <c r="AW44">
        <f t="shared" si="63"/>
        <v>0</v>
      </c>
      <c r="AX44">
        <f t="shared" si="33"/>
        <v>0</v>
      </c>
      <c r="AY44">
        <f t="shared" si="64"/>
        <v>0</v>
      </c>
      <c r="AZ44">
        <f t="shared" si="65"/>
        <v>0</v>
      </c>
      <c r="BA44">
        <f t="shared" si="66"/>
        <v>0</v>
      </c>
      <c r="BB44">
        <f t="shared" si="67"/>
        <v>0</v>
      </c>
      <c r="BC44">
        <f t="shared" si="68"/>
        <v>20</v>
      </c>
      <c r="BD44">
        <f t="shared" ca="1" si="69"/>
        <v>11</v>
      </c>
      <c r="BE44" s="22">
        <f t="shared" ref="BE44:BR44" ca="1" si="81">BD44+LARGE($AO44:$BC44,BE$4)</f>
        <v>11</v>
      </c>
      <c r="BF44" s="22">
        <f t="shared" ca="1" si="81"/>
        <v>11</v>
      </c>
      <c r="BG44" s="22">
        <f t="shared" ca="1" si="81"/>
        <v>11</v>
      </c>
      <c r="BH44" s="22">
        <f t="shared" ca="1" si="81"/>
        <v>11</v>
      </c>
      <c r="BI44" s="22">
        <f t="shared" ca="1" si="81"/>
        <v>11</v>
      </c>
      <c r="BJ44" s="22">
        <f t="shared" ca="1" si="81"/>
        <v>11</v>
      </c>
      <c r="BK44" s="22">
        <f t="shared" ca="1" si="81"/>
        <v>11</v>
      </c>
      <c r="BL44" s="22">
        <f t="shared" ca="1" si="81"/>
        <v>11</v>
      </c>
      <c r="BM44" s="22">
        <f t="shared" ca="1" si="81"/>
        <v>11</v>
      </c>
      <c r="BN44" s="22">
        <f t="shared" ca="1" si="81"/>
        <v>11</v>
      </c>
      <c r="BO44" s="22">
        <f t="shared" ca="1" si="81"/>
        <v>11</v>
      </c>
      <c r="BP44" s="22">
        <f t="shared" ca="1" si="81"/>
        <v>11</v>
      </c>
      <c r="BQ44" s="22">
        <f t="shared" ca="1" si="81"/>
        <v>11</v>
      </c>
      <c r="BR44" s="22">
        <f t="shared" ca="1" si="81"/>
        <v>11</v>
      </c>
    </row>
    <row r="45" spans="1:70" ht="16.5">
      <c r="A45" s="122" t="s">
        <v>1772</v>
      </c>
      <c r="B45" s="32" t="s">
        <v>1773</v>
      </c>
      <c r="C45" s="32" t="s">
        <v>1774</v>
      </c>
      <c r="D45" s="32" t="s">
        <v>220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>
        <v>13</v>
      </c>
      <c r="AD45" s="91">
        <v>10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>
        <v>8</v>
      </c>
      <c r="AH45" s="2">
        <v>10</v>
      </c>
      <c r="AI45" s="40">
        <f t="shared" si="45"/>
        <v>20</v>
      </c>
      <c r="AJ45" s="3">
        <f t="shared" si="71"/>
        <v>40</v>
      </c>
      <c r="AK45" s="5">
        <f t="shared" si="72"/>
        <v>2</v>
      </c>
      <c r="AL45" s="41">
        <f t="shared" si="35"/>
        <v>20</v>
      </c>
      <c r="AM45" s="33">
        <f t="shared" si="73"/>
        <v>40</v>
      </c>
      <c r="AO45" s="22">
        <f t="shared" si="56"/>
        <v>0</v>
      </c>
      <c r="AP45">
        <f t="shared" si="57"/>
        <v>0</v>
      </c>
      <c r="AQ45">
        <f t="shared" si="58"/>
        <v>0</v>
      </c>
      <c r="AR45">
        <f t="shared" si="59"/>
        <v>0</v>
      </c>
      <c r="AS45">
        <f t="shared" si="60"/>
        <v>0</v>
      </c>
      <c r="AT45">
        <f t="shared" si="61"/>
        <v>0</v>
      </c>
      <c r="AU45">
        <f t="shared" si="32"/>
        <v>0</v>
      </c>
      <c r="AV45">
        <f t="shared" si="62"/>
        <v>0</v>
      </c>
      <c r="AW45">
        <f t="shared" si="63"/>
        <v>0</v>
      </c>
      <c r="AX45">
        <f t="shared" si="33"/>
        <v>0</v>
      </c>
      <c r="AY45">
        <f t="shared" si="64"/>
        <v>0</v>
      </c>
      <c r="AZ45">
        <f t="shared" si="65"/>
        <v>0</v>
      </c>
      <c r="BA45">
        <f t="shared" si="66"/>
        <v>10</v>
      </c>
      <c r="BB45">
        <f t="shared" si="67"/>
        <v>0</v>
      </c>
      <c r="BC45">
        <f t="shared" si="68"/>
        <v>10</v>
      </c>
      <c r="BD45">
        <f t="shared" ca="1" si="69"/>
        <v>10</v>
      </c>
      <c r="BE45" s="22">
        <f t="shared" ref="BE45:BR45" ca="1" si="82">BD45+LARGE($AO45:$BC45,BE$4)</f>
        <v>10</v>
      </c>
      <c r="BF45" s="22">
        <f t="shared" ca="1" si="82"/>
        <v>10</v>
      </c>
      <c r="BG45" s="22">
        <f t="shared" ca="1" si="82"/>
        <v>10</v>
      </c>
      <c r="BH45" s="22">
        <f t="shared" ca="1" si="82"/>
        <v>10</v>
      </c>
      <c r="BI45" s="22">
        <f t="shared" ca="1" si="82"/>
        <v>10</v>
      </c>
      <c r="BJ45" s="22">
        <f t="shared" ca="1" si="82"/>
        <v>10</v>
      </c>
      <c r="BK45" s="22">
        <f t="shared" ca="1" si="82"/>
        <v>10</v>
      </c>
      <c r="BL45" s="22">
        <f t="shared" ca="1" si="82"/>
        <v>10</v>
      </c>
      <c r="BM45" s="22">
        <f t="shared" ca="1" si="82"/>
        <v>10</v>
      </c>
      <c r="BN45" s="22">
        <f t="shared" ca="1" si="82"/>
        <v>10</v>
      </c>
      <c r="BO45" s="22">
        <f t="shared" ca="1" si="82"/>
        <v>10</v>
      </c>
      <c r="BP45" s="22">
        <f t="shared" ca="1" si="82"/>
        <v>10</v>
      </c>
      <c r="BQ45" s="22">
        <f t="shared" ca="1" si="82"/>
        <v>10</v>
      </c>
      <c r="BR45" s="22">
        <f t="shared" ca="1" si="82"/>
        <v>10</v>
      </c>
    </row>
    <row r="46" spans="1:70" ht="16.5">
      <c r="A46" s="81" t="s">
        <v>296</v>
      </c>
      <c r="B46" s="72" t="s">
        <v>297</v>
      </c>
      <c r="C46" s="72" t="s">
        <v>298</v>
      </c>
      <c r="D46" s="72" t="s">
        <v>43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13</v>
      </c>
      <c r="L46" s="2">
        <v>10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>
        <v>24</v>
      </c>
      <c r="X46" s="91">
        <v>10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45"/>
        <v>20</v>
      </c>
      <c r="AJ46" s="3">
        <f t="shared" si="71"/>
        <v>40</v>
      </c>
      <c r="AK46" s="5">
        <f t="shared" si="72"/>
        <v>2</v>
      </c>
      <c r="AL46" s="41">
        <f t="shared" si="35"/>
        <v>20</v>
      </c>
      <c r="AM46" s="33">
        <f t="shared" si="73"/>
        <v>40</v>
      </c>
      <c r="AO46" s="22">
        <f t="shared" si="56"/>
        <v>0</v>
      </c>
      <c r="AP46">
        <f t="shared" si="57"/>
        <v>0</v>
      </c>
      <c r="AQ46">
        <f t="shared" si="58"/>
        <v>0</v>
      </c>
      <c r="AR46">
        <f t="shared" si="59"/>
        <v>10</v>
      </c>
      <c r="AS46">
        <f t="shared" si="60"/>
        <v>0</v>
      </c>
      <c r="AT46">
        <f t="shared" si="61"/>
        <v>0</v>
      </c>
      <c r="AU46">
        <f t="shared" si="32"/>
        <v>0</v>
      </c>
      <c r="AV46">
        <f t="shared" si="62"/>
        <v>0</v>
      </c>
      <c r="AW46">
        <f t="shared" si="63"/>
        <v>0</v>
      </c>
      <c r="AX46">
        <f t="shared" si="33"/>
        <v>10</v>
      </c>
      <c r="AY46">
        <f t="shared" si="64"/>
        <v>0</v>
      </c>
      <c r="AZ46">
        <f t="shared" si="65"/>
        <v>0</v>
      </c>
      <c r="BA46">
        <f t="shared" si="66"/>
        <v>0</v>
      </c>
      <c r="BB46">
        <f t="shared" si="67"/>
        <v>0</v>
      </c>
      <c r="BC46">
        <f t="shared" si="68"/>
        <v>0</v>
      </c>
      <c r="BD46">
        <f t="shared" ca="1" si="69"/>
        <v>10</v>
      </c>
      <c r="BE46" s="22">
        <f t="shared" ref="BE46:BR46" ca="1" si="83">BD46+LARGE($AO46:$BC46,BE$4)</f>
        <v>10</v>
      </c>
      <c r="BF46" s="22">
        <f t="shared" ca="1" si="83"/>
        <v>10</v>
      </c>
      <c r="BG46" s="22">
        <f t="shared" ca="1" si="83"/>
        <v>10</v>
      </c>
      <c r="BH46" s="22">
        <f t="shared" ca="1" si="83"/>
        <v>10</v>
      </c>
      <c r="BI46" s="22">
        <f t="shared" ca="1" si="83"/>
        <v>10</v>
      </c>
      <c r="BJ46" s="22">
        <f t="shared" ca="1" si="83"/>
        <v>10</v>
      </c>
      <c r="BK46" s="22">
        <f t="shared" ca="1" si="83"/>
        <v>10</v>
      </c>
      <c r="BL46" s="22">
        <f t="shared" ca="1" si="83"/>
        <v>10</v>
      </c>
      <c r="BM46" s="22">
        <f t="shared" ca="1" si="83"/>
        <v>10</v>
      </c>
      <c r="BN46" s="22">
        <f t="shared" ca="1" si="83"/>
        <v>10</v>
      </c>
      <c r="BO46" s="22">
        <f t="shared" ca="1" si="83"/>
        <v>10</v>
      </c>
      <c r="BP46" s="22">
        <f t="shared" ca="1" si="83"/>
        <v>10</v>
      </c>
      <c r="BQ46" s="22">
        <f t="shared" ca="1" si="83"/>
        <v>10</v>
      </c>
      <c r="BR46" s="22">
        <f t="shared" ca="1" si="83"/>
        <v>10</v>
      </c>
    </row>
    <row r="47" spans="1:70" ht="16.5">
      <c r="A47" s="81" t="s">
        <v>281</v>
      </c>
      <c r="B47" s="72" t="s">
        <v>282</v>
      </c>
      <c r="C47" s="72" t="s">
        <v>283</v>
      </c>
      <c r="D47" s="72" t="s">
        <v>19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>
        <v>8</v>
      </c>
      <c r="H47" s="2">
        <v>10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>
        <v>25</v>
      </c>
      <c r="X47" s="91">
        <v>10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45"/>
        <v>20</v>
      </c>
      <c r="AJ47" s="3">
        <f t="shared" si="71"/>
        <v>40</v>
      </c>
      <c r="AK47" s="5">
        <f t="shared" si="72"/>
        <v>2</v>
      </c>
      <c r="AL47" s="41">
        <f t="shared" si="35"/>
        <v>20</v>
      </c>
      <c r="AM47" s="33">
        <f t="shared" si="73"/>
        <v>40</v>
      </c>
      <c r="AO47" s="22">
        <f t="shared" si="56"/>
        <v>0</v>
      </c>
      <c r="AP47">
        <f t="shared" si="57"/>
        <v>10</v>
      </c>
      <c r="AQ47">
        <f t="shared" si="58"/>
        <v>0</v>
      </c>
      <c r="AR47">
        <f t="shared" si="59"/>
        <v>0</v>
      </c>
      <c r="AS47">
        <f t="shared" si="60"/>
        <v>0</v>
      </c>
      <c r="AT47">
        <f t="shared" si="61"/>
        <v>0</v>
      </c>
      <c r="AU47">
        <f t="shared" si="32"/>
        <v>0</v>
      </c>
      <c r="AV47">
        <f t="shared" si="62"/>
        <v>0</v>
      </c>
      <c r="AW47">
        <f t="shared" si="63"/>
        <v>0</v>
      </c>
      <c r="AX47">
        <f t="shared" si="33"/>
        <v>10</v>
      </c>
      <c r="AY47">
        <f t="shared" si="64"/>
        <v>0</v>
      </c>
      <c r="AZ47">
        <f t="shared" si="65"/>
        <v>0</v>
      </c>
      <c r="BA47">
        <f t="shared" si="66"/>
        <v>0</v>
      </c>
      <c r="BB47">
        <f t="shared" si="67"/>
        <v>0</v>
      </c>
      <c r="BC47">
        <f t="shared" si="68"/>
        <v>0</v>
      </c>
      <c r="BD47">
        <f t="shared" ca="1" si="69"/>
        <v>10</v>
      </c>
      <c r="BE47" s="22">
        <f t="shared" ref="BE47:BR47" ca="1" si="84">BD47+LARGE($AO47:$BC47,BE$4)</f>
        <v>10</v>
      </c>
      <c r="BF47" s="22">
        <f t="shared" ca="1" si="84"/>
        <v>10</v>
      </c>
      <c r="BG47" s="22">
        <f t="shared" ca="1" si="84"/>
        <v>10</v>
      </c>
      <c r="BH47" s="22">
        <f t="shared" ca="1" si="84"/>
        <v>10</v>
      </c>
      <c r="BI47" s="22">
        <f t="shared" ca="1" si="84"/>
        <v>10</v>
      </c>
      <c r="BJ47" s="22">
        <f t="shared" ca="1" si="84"/>
        <v>10</v>
      </c>
      <c r="BK47" s="22">
        <f t="shared" ca="1" si="84"/>
        <v>10</v>
      </c>
      <c r="BL47" s="22">
        <f t="shared" ca="1" si="84"/>
        <v>10</v>
      </c>
      <c r="BM47" s="22">
        <f t="shared" ca="1" si="84"/>
        <v>10</v>
      </c>
      <c r="BN47" s="22">
        <f t="shared" ca="1" si="84"/>
        <v>10</v>
      </c>
      <c r="BO47" s="22">
        <f t="shared" ca="1" si="84"/>
        <v>10</v>
      </c>
      <c r="BP47" s="22">
        <f t="shared" ca="1" si="84"/>
        <v>10</v>
      </c>
      <c r="BQ47" s="22">
        <f t="shared" ca="1" si="84"/>
        <v>10</v>
      </c>
      <c r="BR47" s="22">
        <f t="shared" ca="1" si="84"/>
        <v>10</v>
      </c>
    </row>
    <row r="48" spans="1:70" ht="16.5">
      <c r="A48" s="80" t="s">
        <v>1313</v>
      </c>
      <c r="B48" s="63" t="s">
        <v>339</v>
      </c>
      <c r="C48" s="32" t="s">
        <v>1298</v>
      </c>
      <c r="D48" s="32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6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>
        <v>21</v>
      </c>
      <c r="R48" s="91">
        <v>10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45"/>
        <v>20</v>
      </c>
      <c r="AJ48" s="3">
        <f t="shared" si="71"/>
        <v>40</v>
      </c>
      <c r="AK48" s="5">
        <f t="shared" si="72"/>
        <v>2</v>
      </c>
      <c r="AL48" s="41">
        <f t="shared" si="35"/>
        <v>20</v>
      </c>
      <c r="AM48" s="33">
        <f t="shared" si="73"/>
        <v>40</v>
      </c>
      <c r="AO48" s="22">
        <f t="shared" si="56"/>
        <v>0</v>
      </c>
      <c r="AP48">
        <f t="shared" si="57"/>
        <v>0</v>
      </c>
      <c r="AQ48">
        <f t="shared" si="58"/>
        <v>0</v>
      </c>
      <c r="AR48">
        <f t="shared" si="59"/>
        <v>10</v>
      </c>
      <c r="AS48">
        <f t="shared" si="60"/>
        <v>0</v>
      </c>
      <c r="AT48">
        <f t="shared" si="61"/>
        <v>0</v>
      </c>
      <c r="AU48">
        <f t="shared" ref="AU48:AU64" si="85">R48</f>
        <v>10</v>
      </c>
      <c r="AV48">
        <f t="shared" si="62"/>
        <v>0</v>
      </c>
      <c r="AW48">
        <f t="shared" si="63"/>
        <v>0</v>
      </c>
      <c r="AX48">
        <f t="shared" ref="AX48:AX64" si="86">X48</f>
        <v>0</v>
      </c>
      <c r="AY48">
        <f t="shared" si="64"/>
        <v>0</v>
      </c>
      <c r="AZ48">
        <f t="shared" si="65"/>
        <v>0</v>
      </c>
      <c r="BA48">
        <f t="shared" si="66"/>
        <v>0</v>
      </c>
      <c r="BB48">
        <f t="shared" si="67"/>
        <v>0</v>
      </c>
      <c r="BC48">
        <f t="shared" si="68"/>
        <v>0</v>
      </c>
      <c r="BD48">
        <f t="shared" ca="1" si="69"/>
        <v>10</v>
      </c>
      <c r="BE48" s="22">
        <f t="shared" ref="BE48:BR48" ca="1" si="87">BD48+LARGE($AO48:$BC48,BE$4)</f>
        <v>10</v>
      </c>
      <c r="BF48" s="22">
        <f t="shared" ca="1" si="87"/>
        <v>10</v>
      </c>
      <c r="BG48" s="22">
        <f t="shared" ca="1" si="87"/>
        <v>10</v>
      </c>
      <c r="BH48" s="22">
        <f t="shared" ca="1" si="87"/>
        <v>10</v>
      </c>
      <c r="BI48" s="22">
        <f t="shared" ca="1" si="87"/>
        <v>10</v>
      </c>
      <c r="BJ48" s="22">
        <f t="shared" ca="1" si="87"/>
        <v>10</v>
      </c>
      <c r="BK48" s="22">
        <f t="shared" ca="1" si="87"/>
        <v>10</v>
      </c>
      <c r="BL48" s="22">
        <f t="shared" ca="1" si="87"/>
        <v>10</v>
      </c>
      <c r="BM48" s="22">
        <f t="shared" ca="1" si="87"/>
        <v>10</v>
      </c>
      <c r="BN48" s="22">
        <f t="shared" ca="1" si="87"/>
        <v>10</v>
      </c>
      <c r="BO48" s="22">
        <f t="shared" ca="1" si="87"/>
        <v>10</v>
      </c>
      <c r="BP48" s="22">
        <f t="shared" ca="1" si="87"/>
        <v>10</v>
      </c>
      <c r="BQ48" s="22">
        <f t="shared" ca="1" si="87"/>
        <v>10</v>
      </c>
      <c r="BR48" s="22">
        <f t="shared" ca="1" si="87"/>
        <v>10</v>
      </c>
    </row>
    <row r="49" spans="1:70" ht="16.5">
      <c r="A49" s="81" t="s">
        <v>236</v>
      </c>
      <c r="B49" s="74" t="s">
        <v>237</v>
      </c>
      <c r="C49" s="72" t="s">
        <v>238</v>
      </c>
      <c r="D49" s="72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7</v>
      </c>
      <c r="J49" s="2">
        <v>10</v>
      </c>
      <c r="K49" s="4">
        <v>13</v>
      </c>
      <c r="L49" s="2">
        <v>10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45"/>
        <v>20</v>
      </c>
      <c r="AJ49" s="3">
        <f t="shared" si="71"/>
        <v>40</v>
      </c>
      <c r="AK49" s="5">
        <f t="shared" si="72"/>
        <v>2</v>
      </c>
      <c r="AL49" s="41">
        <f t="shared" ref="AL49:AL80" si="88">AI49</f>
        <v>20</v>
      </c>
      <c r="AM49" s="33">
        <f t="shared" si="73"/>
        <v>40</v>
      </c>
      <c r="AO49" s="22">
        <f t="shared" si="56"/>
        <v>0</v>
      </c>
      <c r="AP49">
        <f t="shared" si="57"/>
        <v>0</v>
      </c>
      <c r="AQ49">
        <f t="shared" si="58"/>
        <v>10</v>
      </c>
      <c r="AR49">
        <f t="shared" si="59"/>
        <v>10</v>
      </c>
      <c r="AS49">
        <f t="shared" si="60"/>
        <v>0</v>
      </c>
      <c r="AT49">
        <f t="shared" si="61"/>
        <v>0</v>
      </c>
      <c r="AU49">
        <f t="shared" si="85"/>
        <v>0</v>
      </c>
      <c r="AV49">
        <f t="shared" si="62"/>
        <v>0</v>
      </c>
      <c r="AW49">
        <f t="shared" si="63"/>
        <v>0</v>
      </c>
      <c r="AX49">
        <f t="shared" si="86"/>
        <v>0</v>
      </c>
      <c r="AY49">
        <f t="shared" si="64"/>
        <v>0</v>
      </c>
      <c r="AZ49">
        <f t="shared" si="65"/>
        <v>0</v>
      </c>
      <c r="BA49">
        <f t="shared" si="66"/>
        <v>0</v>
      </c>
      <c r="BB49">
        <f t="shared" si="67"/>
        <v>0</v>
      </c>
      <c r="BC49">
        <f t="shared" si="68"/>
        <v>0</v>
      </c>
      <c r="BD49">
        <f t="shared" ca="1" si="69"/>
        <v>10</v>
      </c>
      <c r="BE49" s="22">
        <f t="shared" ref="BE49:BR49" ca="1" si="89">BD49+LARGE($AO49:$BC49,BE$4)</f>
        <v>10</v>
      </c>
      <c r="BF49" s="22">
        <f t="shared" ca="1" si="89"/>
        <v>10</v>
      </c>
      <c r="BG49" s="22">
        <f t="shared" ca="1" si="89"/>
        <v>10</v>
      </c>
      <c r="BH49" s="22">
        <f t="shared" ca="1" si="89"/>
        <v>10</v>
      </c>
      <c r="BI49" s="22">
        <f t="shared" ca="1" si="89"/>
        <v>10</v>
      </c>
      <c r="BJ49" s="22">
        <f t="shared" ca="1" si="89"/>
        <v>10</v>
      </c>
      <c r="BK49" s="22">
        <f t="shared" ca="1" si="89"/>
        <v>10</v>
      </c>
      <c r="BL49" s="22">
        <f t="shared" ca="1" si="89"/>
        <v>10</v>
      </c>
      <c r="BM49" s="22">
        <f t="shared" ca="1" si="89"/>
        <v>10</v>
      </c>
      <c r="BN49" s="22">
        <f t="shared" ca="1" si="89"/>
        <v>10</v>
      </c>
      <c r="BO49" s="22">
        <f t="shared" ca="1" si="89"/>
        <v>10</v>
      </c>
      <c r="BP49" s="22">
        <f t="shared" ca="1" si="89"/>
        <v>10</v>
      </c>
      <c r="BQ49" s="22">
        <f t="shared" ca="1" si="89"/>
        <v>10</v>
      </c>
      <c r="BR49" s="22">
        <f t="shared" ca="1" si="89"/>
        <v>10</v>
      </c>
    </row>
    <row r="50" spans="1:70" ht="16.5">
      <c r="A50" s="80" t="s">
        <v>1307</v>
      </c>
      <c r="B50" s="63" t="s">
        <v>1302</v>
      </c>
      <c r="C50" s="32" t="s">
        <v>1295</v>
      </c>
      <c r="D50" s="32" t="s">
        <v>21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>
        <v>25</v>
      </c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19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45"/>
        <v>19</v>
      </c>
      <c r="AJ50" s="3">
        <f t="shared" si="71"/>
        <v>46</v>
      </c>
      <c r="AK50" s="5">
        <f t="shared" si="72"/>
        <v>1</v>
      </c>
      <c r="AL50" s="41">
        <f t="shared" si="88"/>
        <v>19</v>
      </c>
      <c r="AM50" s="33">
        <f t="shared" si="73"/>
        <v>46</v>
      </c>
      <c r="AO50" s="22">
        <f t="shared" si="56"/>
        <v>0</v>
      </c>
      <c r="AP50">
        <f t="shared" si="57"/>
        <v>0</v>
      </c>
      <c r="AQ50">
        <f t="shared" si="58"/>
        <v>0</v>
      </c>
      <c r="AR50">
        <f t="shared" si="59"/>
        <v>0</v>
      </c>
      <c r="AS50">
        <f t="shared" si="60"/>
        <v>19</v>
      </c>
      <c r="AT50">
        <f t="shared" si="61"/>
        <v>0</v>
      </c>
      <c r="AU50">
        <f t="shared" si="85"/>
        <v>0</v>
      </c>
      <c r="AV50">
        <f t="shared" si="62"/>
        <v>0</v>
      </c>
      <c r="AW50">
        <f t="shared" si="63"/>
        <v>0</v>
      </c>
      <c r="AX50">
        <f t="shared" si="86"/>
        <v>0</v>
      </c>
      <c r="AY50">
        <f t="shared" si="64"/>
        <v>0</v>
      </c>
      <c r="AZ50">
        <f t="shared" si="65"/>
        <v>0</v>
      </c>
      <c r="BA50">
        <f t="shared" si="66"/>
        <v>0</v>
      </c>
      <c r="BB50">
        <f t="shared" si="67"/>
        <v>0</v>
      </c>
      <c r="BC50">
        <f t="shared" si="68"/>
        <v>0</v>
      </c>
      <c r="BD50">
        <f t="shared" ca="1" si="69"/>
        <v>10</v>
      </c>
      <c r="BE50" s="22">
        <f t="shared" ref="BE50:BR50" ca="1" si="90">BD50+LARGE($AO50:$BC50,BE$4)</f>
        <v>10</v>
      </c>
      <c r="BF50" s="22">
        <f t="shared" ca="1" si="90"/>
        <v>10</v>
      </c>
      <c r="BG50" s="22">
        <f t="shared" ca="1" si="90"/>
        <v>10</v>
      </c>
      <c r="BH50" s="22">
        <f t="shared" ca="1" si="90"/>
        <v>10</v>
      </c>
      <c r="BI50" s="22">
        <f t="shared" ca="1" si="90"/>
        <v>10</v>
      </c>
      <c r="BJ50" s="22">
        <f t="shared" ca="1" si="90"/>
        <v>10</v>
      </c>
      <c r="BK50" s="22">
        <f t="shared" ca="1" si="90"/>
        <v>10</v>
      </c>
      <c r="BL50" s="22">
        <f t="shared" ca="1" si="90"/>
        <v>10</v>
      </c>
      <c r="BM50" s="22">
        <f t="shared" ca="1" si="90"/>
        <v>10</v>
      </c>
      <c r="BN50" s="22">
        <f t="shared" ca="1" si="90"/>
        <v>10</v>
      </c>
      <c r="BO50" s="22">
        <f t="shared" ca="1" si="90"/>
        <v>10</v>
      </c>
      <c r="BP50" s="22">
        <f t="shared" ca="1" si="90"/>
        <v>10</v>
      </c>
      <c r="BQ50" s="22">
        <f t="shared" ca="1" si="90"/>
        <v>10</v>
      </c>
      <c r="BR50" s="22">
        <f t="shared" ca="1" si="90"/>
        <v>10</v>
      </c>
    </row>
    <row r="51" spans="1:70" ht="16.5">
      <c r="A51" s="81" t="s">
        <v>245</v>
      </c>
      <c r="B51" s="74" t="s">
        <v>246</v>
      </c>
      <c r="C51" s="72" t="s">
        <v>247</v>
      </c>
      <c r="D51" s="72" t="s">
        <v>42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v>0</v>
      </c>
      <c r="M51" s="4">
        <v>27</v>
      </c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17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45"/>
        <v>17</v>
      </c>
      <c r="AJ51" s="3">
        <f t="shared" si="71"/>
        <v>47</v>
      </c>
      <c r="AK51" s="5">
        <f t="shared" si="72"/>
        <v>1</v>
      </c>
      <c r="AL51" s="41">
        <f t="shared" si="88"/>
        <v>17</v>
      </c>
      <c r="AM51" s="33">
        <f t="shared" si="73"/>
        <v>47</v>
      </c>
      <c r="AO51" s="22">
        <f t="shared" si="56"/>
        <v>0</v>
      </c>
      <c r="AP51">
        <f t="shared" si="57"/>
        <v>0</v>
      </c>
      <c r="AQ51">
        <f t="shared" si="58"/>
        <v>0</v>
      </c>
      <c r="AR51">
        <f t="shared" si="59"/>
        <v>0</v>
      </c>
      <c r="AS51">
        <f t="shared" si="60"/>
        <v>17</v>
      </c>
      <c r="AT51">
        <f t="shared" si="61"/>
        <v>0</v>
      </c>
      <c r="AU51">
        <f t="shared" si="85"/>
        <v>0</v>
      </c>
      <c r="AV51">
        <f t="shared" si="62"/>
        <v>0</v>
      </c>
      <c r="AW51">
        <f t="shared" si="63"/>
        <v>0</v>
      </c>
      <c r="AX51">
        <f t="shared" si="86"/>
        <v>0</v>
      </c>
      <c r="AY51">
        <f t="shared" si="64"/>
        <v>0</v>
      </c>
      <c r="AZ51">
        <f t="shared" si="65"/>
        <v>0</v>
      </c>
      <c r="BA51">
        <f t="shared" si="66"/>
        <v>0</v>
      </c>
      <c r="BB51">
        <f t="shared" si="67"/>
        <v>0</v>
      </c>
      <c r="BC51">
        <f t="shared" si="68"/>
        <v>0</v>
      </c>
      <c r="BD51">
        <f t="shared" ca="1" si="69"/>
        <v>0</v>
      </c>
      <c r="BE51" s="22">
        <f t="shared" ref="BE51:BR51" ca="1" si="91">BD51+LARGE($AO51:$BC51,BE$4)</f>
        <v>0</v>
      </c>
      <c r="BF51" s="22">
        <f t="shared" ca="1" si="91"/>
        <v>0</v>
      </c>
      <c r="BG51" s="22">
        <f t="shared" ca="1" si="91"/>
        <v>0</v>
      </c>
      <c r="BH51" s="22">
        <f t="shared" ca="1" si="91"/>
        <v>0</v>
      </c>
      <c r="BI51" s="22">
        <f t="shared" ca="1" si="91"/>
        <v>0</v>
      </c>
      <c r="BJ51" s="22">
        <f t="shared" ca="1" si="91"/>
        <v>0</v>
      </c>
      <c r="BK51" s="22">
        <f t="shared" ca="1" si="91"/>
        <v>0</v>
      </c>
      <c r="BL51" s="22">
        <f t="shared" ca="1" si="91"/>
        <v>0</v>
      </c>
      <c r="BM51" s="22">
        <f t="shared" ca="1" si="91"/>
        <v>0</v>
      </c>
      <c r="BN51" s="22">
        <f t="shared" ca="1" si="91"/>
        <v>0</v>
      </c>
      <c r="BO51" s="22">
        <f t="shared" ca="1" si="91"/>
        <v>0</v>
      </c>
      <c r="BP51" s="22">
        <f t="shared" ca="1" si="91"/>
        <v>0</v>
      </c>
      <c r="BQ51" s="22">
        <f t="shared" ca="1" si="91"/>
        <v>0</v>
      </c>
      <c r="BR51" s="22">
        <f t="shared" ca="1" si="91"/>
        <v>0</v>
      </c>
    </row>
    <row r="52" spans="1:70" ht="16.5">
      <c r="A52" s="14" t="s">
        <v>724</v>
      </c>
      <c r="B52" s="63" t="s">
        <v>1587</v>
      </c>
      <c r="C52" s="32" t="s">
        <v>1586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>
        <v>14</v>
      </c>
      <c r="T52" s="91">
        <v>15</v>
      </c>
      <c r="U52" s="46">
        <v>21</v>
      </c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45"/>
        <v>15</v>
      </c>
      <c r="AJ52" s="3">
        <f t="shared" si="71"/>
        <v>48</v>
      </c>
      <c r="AK52" s="5">
        <f t="shared" si="72"/>
        <v>2</v>
      </c>
      <c r="AL52" s="41">
        <f t="shared" si="88"/>
        <v>15</v>
      </c>
      <c r="AM52" s="33">
        <f t="shared" si="73"/>
        <v>48</v>
      </c>
      <c r="AO52" s="22">
        <f t="shared" si="56"/>
        <v>0</v>
      </c>
      <c r="AP52">
        <f t="shared" si="57"/>
        <v>0</v>
      </c>
      <c r="AQ52">
        <f t="shared" si="58"/>
        <v>0</v>
      </c>
      <c r="AR52">
        <f t="shared" si="59"/>
        <v>0</v>
      </c>
      <c r="AS52">
        <f t="shared" si="60"/>
        <v>0</v>
      </c>
      <c r="AT52">
        <f t="shared" si="61"/>
        <v>0</v>
      </c>
      <c r="AU52">
        <f t="shared" si="85"/>
        <v>0</v>
      </c>
      <c r="AV52">
        <f t="shared" si="62"/>
        <v>15</v>
      </c>
      <c r="AW52">
        <f t="shared" si="63"/>
        <v>0</v>
      </c>
      <c r="AX52">
        <f t="shared" si="86"/>
        <v>0</v>
      </c>
      <c r="AY52">
        <f t="shared" si="64"/>
        <v>0</v>
      </c>
      <c r="AZ52">
        <f t="shared" si="65"/>
        <v>0</v>
      </c>
      <c r="BA52">
        <f t="shared" si="66"/>
        <v>0</v>
      </c>
      <c r="BB52">
        <f t="shared" si="67"/>
        <v>0</v>
      </c>
      <c r="BC52">
        <f t="shared" si="68"/>
        <v>0</v>
      </c>
      <c r="BD52">
        <f t="shared" ca="1" si="69"/>
        <v>0</v>
      </c>
      <c r="BE52" s="22">
        <f t="shared" ref="BE52:BR52" ca="1" si="92">BD52+LARGE($AO52:$BC52,BE$4)</f>
        <v>0</v>
      </c>
      <c r="BF52" s="22">
        <f t="shared" ca="1" si="92"/>
        <v>0</v>
      </c>
      <c r="BG52" s="22">
        <f t="shared" ca="1" si="92"/>
        <v>0</v>
      </c>
      <c r="BH52" s="22">
        <f t="shared" ca="1" si="92"/>
        <v>0</v>
      </c>
      <c r="BI52" s="22">
        <f t="shared" ca="1" si="92"/>
        <v>0</v>
      </c>
      <c r="BJ52" s="22">
        <f t="shared" ca="1" si="92"/>
        <v>0</v>
      </c>
      <c r="BK52" s="22">
        <f t="shared" ca="1" si="92"/>
        <v>0</v>
      </c>
      <c r="BL52" s="22">
        <f t="shared" ca="1" si="92"/>
        <v>0</v>
      </c>
      <c r="BM52" s="22">
        <f t="shared" ca="1" si="92"/>
        <v>0</v>
      </c>
      <c r="BN52" s="22">
        <f t="shared" ca="1" si="92"/>
        <v>0</v>
      </c>
      <c r="BO52" s="22">
        <f t="shared" ca="1" si="92"/>
        <v>0</v>
      </c>
      <c r="BP52" s="22">
        <f t="shared" ca="1" si="92"/>
        <v>0</v>
      </c>
      <c r="BQ52" s="22">
        <f t="shared" ca="1" si="92"/>
        <v>0</v>
      </c>
      <c r="BR52" s="22">
        <f t="shared" ca="1" si="92"/>
        <v>0</v>
      </c>
    </row>
    <row r="53" spans="1:70" ht="16.5">
      <c r="A53" s="14" t="s">
        <v>724</v>
      </c>
      <c r="B53" s="63" t="s">
        <v>1101</v>
      </c>
      <c r="C53" s="32" t="s">
        <v>1555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>
        <v>15</v>
      </c>
      <c r="T53" s="91">
        <v>14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45"/>
        <v>14</v>
      </c>
      <c r="AJ53" s="3">
        <f t="shared" si="71"/>
        <v>49</v>
      </c>
      <c r="AK53" s="5">
        <f t="shared" si="72"/>
        <v>1</v>
      </c>
      <c r="AL53" s="41">
        <f t="shared" si="88"/>
        <v>14</v>
      </c>
      <c r="AM53" s="33">
        <f t="shared" si="73"/>
        <v>49</v>
      </c>
      <c r="AO53" s="22">
        <f t="shared" si="56"/>
        <v>0</v>
      </c>
      <c r="AP53">
        <f t="shared" si="57"/>
        <v>0</v>
      </c>
      <c r="AQ53">
        <f t="shared" si="58"/>
        <v>0</v>
      </c>
      <c r="AR53">
        <f t="shared" si="59"/>
        <v>0</v>
      </c>
      <c r="AS53">
        <f t="shared" si="60"/>
        <v>0</v>
      </c>
      <c r="AT53">
        <f t="shared" si="61"/>
        <v>0</v>
      </c>
      <c r="AU53">
        <f t="shared" si="85"/>
        <v>0</v>
      </c>
      <c r="AV53">
        <f t="shared" si="62"/>
        <v>14</v>
      </c>
      <c r="AW53">
        <f t="shared" si="63"/>
        <v>0</v>
      </c>
      <c r="AX53">
        <f t="shared" si="86"/>
        <v>0</v>
      </c>
      <c r="AY53">
        <f t="shared" si="64"/>
        <v>0</v>
      </c>
      <c r="AZ53">
        <f t="shared" si="65"/>
        <v>0</v>
      </c>
      <c r="BA53">
        <f t="shared" si="66"/>
        <v>0</v>
      </c>
      <c r="BB53">
        <f t="shared" si="67"/>
        <v>0</v>
      </c>
      <c r="BC53">
        <f t="shared" si="68"/>
        <v>0</v>
      </c>
      <c r="BD53">
        <f t="shared" ca="1" si="69"/>
        <v>0</v>
      </c>
      <c r="BE53" s="22">
        <f t="shared" ref="BE53:BR53" ca="1" si="93">BD53+LARGE($AO53:$BC53,BE$4)</f>
        <v>0</v>
      </c>
      <c r="BF53" s="22">
        <f t="shared" ca="1" si="93"/>
        <v>0</v>
      </c>
      <c r="BG53" s="22">
        <f t="shared" ca="1" si="93"/>
        <v>0</v>
      </c>
      <c r="BH53" s="22">
        <f t="shared" ca="1" si="93"/>
        <v>0</v>
      </c>
      <c r="BI53" s="22">
        <f t="shared" ca="1" si="93"/>
        <v>0</v>
      </c>
      <c r="BJ53" s="22">
        <f t="shared" ca="1" si="93"/>
        <v>0</v>
      </c>
      <c r="BK53" s="22">
        <f t="shared" ca="1" si="93"/>
        <v>0</v>
      </c>
      <c r="BL53" s="22">
        <f t="shared" ca="1" si="93"/>
        <v>0</v>
      </c>
      <c r="BM53" s="22">
        <f t="shared" ca="1" si="93"/>
        <v>0</v>
      </c>
      <c r="BN53" s="22">
        <f t="shared" ca="1" si="93"/>
        <v>0</v>
      </c>
      <c r="BO53" s="22">
        <f t="shared" ca="1" si="93"/>
        <v>0</v>
      </c>
      <c r="BP53" s="22">
        <f t="shared" ca="1" si="93"/>
        <v>0</v>
      </c>
      <c r="BQ53" s="22">
        <f t="shared" ca="1" si="93"/>
        <v>0</v>
      </c>
      <c r="BR53" s="22">
        <f t="shared" ca="1" si="93"/>
        <v>0</v>
      </c>
    </row>
    <row r="54" spans="1:70" ht="16.5">
      <c r="A54" s="81" t="s">
        <v>284</v>
      </c>
      <c r="B54" s="74" t="s">
        <v>285</v>
      </c>
      <c r="C54" s="72" t="s">
        <v>286</v>
      </c>
      <c r="D54" s="72" t="s">
        <v>54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>
        <v>17</v>
      </c>
      <c r="R54" s="91">
        <v>13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45"/>
        <v>13</v>
      </c>
      <c r="AJ54" s="3">
        <f t="shared" si="71"/>
        <v>50</v>
      </c>
      <c r="AK54" s="5">
        <f t="shared" si="72"/>
        <v>1</v>
      </c>
      <c r="AL54" s="41">
        <f t="shared" si="88"/>
        <v>13</v>
      </c>
      <c r="AM54" s="33">
        <f t="shared" si="73"/>
        <v>50</v>
      </c>
      <c r="AO54" s="22">
        <f t="shared" si="56"/>
        <v>0</v>
      </c>
      <c r="AP54">
        <f t="shared" si="57"/>
        <v>0</v>
      </c>
      <c r="AQ54">
        <f t="shared" si="58"/>
        <v>0</v>
      </c>
      <c r="AR54">
        <f t="shared" si="59"/>
        <v>0</v>
      </c>
      <c r="AS54">
        <f t="shared" si="60"/>
        <v>0</v>
      </c>
      <c r="AT54">
        <f t="shared" si="61"/>
        <v>0</v>
      </c>
      <c r="AU54">
        <f t="shared" si="85"/>
        <v>13</v>
      </c>
      <c r="AV54">
        <f t="shared" si="62"/>
        <v>0</v>
      </c>
      <c r="AW54">
        <f t="shared" si="63"/>
        <v>0</v>
      </c>
      <c r="AX54">
        <f t="shared" si="86"/>
        <v>0</v>
      </c>
      <c r="AY54">
        <f t="shared" si="64"/>
        <v>0</v>
      </c>
      <c r="AZ54">
        <f t="shared" si="65"/>
        <v>0</v>
      </c>
      <c r="BA54">
        <f t="shared" si="66"/>
        <v>0</v>
      </c>
      <c r="BB54">
        <f t="shared" si="67"/>
        <v>0</v>
      </c>
      <c r="BC54">
        <f t="shared" si="68"/>
        <v>0</v>
      </c>
      <c r="BD54">
        <f t="shared" ca="1" si="69"/>
        <v>0</v>
      </c>
      <c r="BE54" s="22">
        <f t="shared" ref="BE54:BR54" ca="1" si="94">BD54+LARGE($AO54:$BC54,BE$4)</f>
        <v>0</v>
      </c>
      <c r="BF54" s="22">
        <f t="shared" ca="1" si="94"/>
        <v>0</v>
      </c>
      <c r="BG54" s="22">
        <f t="shared" ca="1" si="94"/>
        <v>0</v>
      </c>
      <c r="BH54" s="22">
        <f t="shared" ca="1" si="94"/>
        <v>0</v>
      </c>
      <c r="BI54" s="22">
        <f t="shared" ca="1" si="94"/>
        <v>0</v>
      </c>
      <c r="BJ54" s="22">
        <f t="shared" ca="1" si="94"/>
        <v>0</v>
      </c>
      <c r="BK54" s="22">
        <f t="shared" ca="1" si="94"/>
        <v>0</v>
      </c>
      <c r="BL54" s="22">
        <f t="shared" ca="1" si="94"/>
        <v>0</v>
      </c>
      <c r="BM54" s="22">
        <f t="shared" ca="1" si="94"/>
        <v>0</v>
      </c>
      <c r="BN54" s="22">
        <f t="shared" ca="1" si="94"/>
        <v>0</v>
      </c>
      <c r="BO54" s="22">
        <f t="shared" ca="1" si="94"/>
        <v>0</v>
      </c>
      <c r="BP54" s="22">
        <f t="shared" ca="1" si="94"/>
        <v>0</v>
      </c>
      <c r="BQ54" s="22">
        <f t="shared" ca="1" si="94"/>
        <v>0</v>
      </c>
      <c r="BR54" s="22">
        <f t="shared" ca="1" si="94"/>
        <v>0</v>
      </c>
    </row>
    <row r="55" spans="1:70" ht="16.5">
      <c r="A55" s="81" t="s">
        <v>227</v>
      </c>
      <c r="B55" s="74" t="s">
        <v>228</v>
      </c>
      <c r="C55" s="72" t="s">
        <v>229</v>
      </c>
      <c r="D55" s="72" t="s">
        <v>220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>
        <v>33</v>
      </c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11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45"/>
        <v>11</v>
      </c>
      <c r="AJ55" s="3">
        <f t="shared" si="71"/>
        <v>51</v>
      </c>
      <c r="AK55" s="5">
        <f t="shared" si="72"/>
        <v>1</v>
      </c>
      <c r="AL55" s="41">
        <f t="shared" si="88"/>
        <v>11</v>
      </c>
      <c r="AM55" s="33">
        <f t="shared" si="73"/>
        <v>51</v>
      </c>
      <c r="AO55" s="22">
        <f t="shared" si="56"/>
        <v>0</v>
      </c>
      <c r="AP55">
        <f t="shared" si="57"/>
        <v>0</v>
      </c>
      <c r="AQ55">
        <f t="shared" si="58"/>
        <v>0</v>
      </c>
      <c r="AR55">
        <f t="shared" si="59"/>
        <v>0</v>
      </c>
      <c r="AS55">
        <f t="shared" si="60"/>
        <v>11</v>
      </c>
      <c r="AT55">
        <f t="shared" si="61"/>
        <v>0</v>
      </c>
      <c r="AU55">
        <f t="shared" si="85"/>
        <v>0</v>
      </c>
      <c r="AV55">
        <f t="shared" si="62"/>
        <v>0</v>
      </c>
      <c r="AW55">
        <f t="shared" si="63"/>
        <v>0</v>
      </c>
      <c r="AX55">
        <f t="shared" si="86"/>
        <v>0</v>
      </c>
      <c r="AY55">
        <f t="shared" si="64"/>
        <v>0</v>
      </c>
      <c r="AZ55">
        <f t="shared" si="65"/>
        <v>0</v>
      </c>
      <c r="BA55">
        <f t="shared" si="66"/>
        <v>0</v>
      </c>
      <c r="BB55">
        <f t="shared" si="67"/>
        <v>0</v>
      </c>
      <c r="BC55">
        <f t="shared" si="68"/>
        <v>0</v>
      </c>
      <c r="BD55">
        <f t="shared" ca="1" si="69"/>
        <v>0</v>
      </c>
      <c r="BE55" s="22">
        <f t="shared" ref="BE55:BR55" ca="1" si="95">BD55+LARGE($AO55:$BC55,BE$4)</f>
        <v>0</v>
      </c>
      <c r="BF55" s="22">
        <f t="shared" ca="1" si="95"/>
        <v>0</v>
      </c>
      <c r="BG55" s="22">
        <f t="shared" ca="1" si="95"/>
        <v>0</v>
      </c>
      <c r="BH55" s="22">
        <f t="shared" ca="1" si="95"/>
        <v>0</v>
      </c>
      <c r="BI55" s="22">
        <f t="shared" ca="1" si="95"/>
        <v>0</v>
      </c>
      <c r="BJ55" s="22">
        <f t="shared" ca="1" si="95"/>
        <v>0</v>
      </c>
      <c r="BK55" s="22">
        <f t="shared" ca="1" si="95"/>
        <v>0</v>
      </c>
      <c r="BL55" s="22">
        <f t="shared" ca="1" si="95"/>
        <v>0</v>
      </c>
      <c r="BM55" s="22">
        <f t="shared" ca="1" si="95"/>
        <v>0</v>
      </c>
      <c r="BN55" s="22">
        <f t="shared" ca="1" si="95"/>
        <v>0</v>
      </c>
      <c r="BO55" s="22">
        <f t="shared" ca="1" si="95"/>
        <v>0</v>
      </c>
      <c r="BP55" s="22">
        <f t="shared" ca="1" si="95"/>
        <v>0</v>
      </c>
      <c r="BQ55" s="22">
        <f t="shared" ca="1" si="95"/>
        <v>0</v>
      </c>
      <c r="BR55" s="22">
        <f t="shared" ca="1" si="95"/>
        <v>0</v>
      </c>
    </row>
    <row r="56" spans="1:70" ht="16.5">
      <c r="A56" s="14" t="s">
        <v>1838</v>
      </c>
      <c r="B56" s="63" t="s">
        <v>1054</v>
      </c>
      <c r="C56" s="32" t="s">
        <v>1012</v>
      </c>
      <c r="D56" s="32" t="s">
        <v>17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>
        <v>6</v>
      </c>
      <c r="AH56" s="2">
        <v>10</v>
      </c>
      <c r="AI56" s="40">
        <f t="shared" si="45"/>
        <v>10</v>
      </c>
      <c r="AJ56" s="3">
        <f t="shared" si="71"/>
        <v>52</v>
      </c>
      <c r="AK56" s="5">
        <f t="shared" si="72"/>
        <v>1</v>
      </c>
      <c r="AL56" s="41">
        <f t="shared" si="88"/>
        <v>10</v>
      </c>
      <c r="AM56" s="33">
        <f t="shared" si="73"/>
        <v>52</v>
      </c>
      <c r="AO56" s="22">
        <f t="shared" si="56"/>
        <v>0</v>
      </c>
      <c r="AP56">
        <f t="shared" si="57"/>
        <v>0</v>
      </c>
      <c r="AQ56">
        <f t="shared" si="58"/>
        <v>0</v>
      </c>
      <c r="AR56">
        <f t="shared" si="59"/>
        <v>0</v>
      </c>
      <c r="AS56">
        <f t="shared" si="60"/>
        <v>0</v>
      </c>
      <c r="AT56">
        <f t="shared" si="61"/>
        <v>0</v>
      </c>
      <c r="AU56">
        <f t="shared" si="85"/>
        <v>0</v>
      </c>
      <c r="AV56">
        <f t="shared" si="62"/>
        <v>0</v>
      </c>
      <c r="AW56">
        <f t="shared" si="63"/>
        <v>0</v>
      </c>
      <c r="AX56">
        <f t="shared" si="86"/>
        <v>0</v>
      </c>
      <c r="AY56">
        <f t="shared" si="64"/>
        <v>0</v>
      </c>
      <c r="AZ56">
        <f t="shared" si="65"/>
        <v>0</v>
      </c>
      <c r="BA56">
        <f t="shared" si="66"/>
        <v>0</v>
      </c>
      <c r="BB56">
        <f t="shared" si="67"/>
        <v>0</v>
      </c>
      <c r="BC56">
        <f t="shared" si="68"/>
        <v>10</v>
      </c>
      <c r="BD56">
        <f t="shared" ca="1" si="69"/>
        <v>0</v>
      </c>
      <c r="BE56" s="22">
        <f t="shared" ref="BE56:BR56" ca="1" si="96">BD56+LARGE($AO56:$BC56,BE$4)</f>
        <v>0</v>
      </c>
      <c r="BF56" s="22">
        <f t="shared" ca="1" si="96"/>
        <v>0</v>
      </c>
      <c r="BG56" s="22">
        <f t="shared" ca="1" si="96"/>
        <v>0</v>
      </c>
      <c r="BH56" s="22">
        <f t="shared" ca="1" si="96"/>
        <v>0</v>
      </c>
      <c r="BI56" s="22">
        <f t="shared" ca="1" si="96"/>
        <v>0</v>
      </c>
      <c r="BJ56" s="22">
        <f t="shared" ca="1" si="96"/>
        <v>0</v>
      </c>
      <c r="BK56" s="22">
        <f t="shared" ca="1" si="96"/>
        <v>0</v>
      </c>
      <c r="BL56" s="22">
        <f t="shared" ca="1" si="96"/>
        <v>0</v>
      </c>
      <c r="BM56" s="22">
        <f t="shared" ca="1" si="96"/>
        <v>0</v>
      </c>
      <c r="BN56" s="22">
        <f t="shared" ca="1" si="96"/>
        <v>0</v>
      </c>
      <c r="BO56" s="22">
        <f t="shared" ca="1" si="96"/>
        <v>0</v>
      </c>
      <c r="BP56" s="22">
        <f t="shared" ca="1" si="96"/>
        <v>0</v>
      </c>
      <c r="BQ56" s="22">
        <f t="shared" ca="1" si="96"/>
        <v>0</v>
      </c>
      <c r="BR56" s="22">
        <f t="shared" ca="1" si="96"/>
        <v>0</v>
      </c>
    </row>
    <row r="57" spans="1:70" ht="16.5">
      <c r="A57" s="14" t="s">
        <v>1839</v>
      </c>
      <c r="B57" s="63" t="s">
        <v>1112</v>
      </c>
      <c r="C57" s="32" t="s">
        <v>1229</v>
      </c>
      <c r="D57" s="32" t="s">
        <v>42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>
        <v>9</v>
      </c>
      <c r="AH57" s="2">
        <v>10</v>
      </c>
      <c r="AI57" s="40">
        <f t="shared" si="45"/>
        <v>10</v>
      </c>
      <c r="AJ57" s="3">
        <f t="shared" si="71"/>
        <v>52</v>
      </c>
      <c r="AK57" s="5">
        <f t="shared" si="72"/>
        <v>1</v>
      </c>
      <c r="AL57" s="41">
        <f t="shared" si="88"/>
        <v>10</v>
      </c>
      <c r="AM57" s="33">
        <f t="shared" si="73"/>
        <v>52</v>
      </c>
      <c r="AO57" s="22">
        <f t="shared" si="56"/>
        <v>0</v>
      </c>
      <c r="AP57">
        <f t="shared" si="57"/>
        <v>0</v>
      </c>
      <c r="AQ57">
        <f t="shared" si="58"/>
        <v>0</v>
      </c>
      <c r="AR57">
        <f t="shared" si="59"/>
        <v>0</v>
      </c>
      <c r="AS57">
        <f t="shared" si="60"/>
        <v>0</v>
      </c>
      <c r="AT57">
        <f t="shared" si="61"/>
        <v>0</v>
      </c>
      <c r="AU57">
        <f t="shared" si="85"/>
        <v>0</v>
      </c>
      <c r="AV57">
        <f t="shared" si="62"/>
        <v>0</v>
      </c>
      <c r="AW57">
        <f t="shared" si="63"/>
        <v>0</v>
      </c>
      <c r="AX57">
        <f t="shared" si="86"/>
        <v>0</v>
      </c>
      <c r="AY57">
        <f t="shared" si="64"/>
        <v>0</v>
      </c>
      <c r="AZ57">
        <f t="shared" si="65"/>
        <v>0</v>
      </c>
      <c r="BA57">
        <f t="shared" si="66"/>
        <v>0</v>
      </c>
      <c r="BB57">
        <f t="shared" si="67"/>
        <v>0</v>
      </c>
      <c r="BC57">
        <f t="shared" si="68"/>
        <v>10</v>
      </c>
      <c r="BD57">
        <f t="shared" ca="1" si="69"/>
        <v>0</v>
      </c>
      <c r="BE57" s="22">
        <f t="shared" ref="BE57:BR57" ca="1" si="97">BD57+LARGE($AO57:$BC57,BE$4)</f>
        <v>0</v>
      </c>
      <c r="BF57" s="22">
        <f t="shared" ca="1" si="97"/>
        <v>0</v>
      </c>
      <c r="BG57" s="22">
        <f t="shared" ca="1" si="97"/>
        <v>0</v>
      </c>
      <c r="BH57" s="22">
        <f t="shared" ca="1" si="97"/>
        <v>0</v>
      </c>
      <c r="BI57" s="22">
        <f t="shared" ca="1" si="97"/>
        <v>0</v>
      </c>
      <c r="BJ57" s="22">
        <f t="shared" ca="1" si="97"/>
        <v>0</v>
      </c>
      <c r="BK57" s="22">
        <f t="shared" ca="1" si="97"/>
        <v>0</v>
      </c>
      <c r="BL57" s="22">
        <f t="shared" ca="1" si="97"/>
        <v>0</v>
      </c>
      <c r="BM57" s="22">
        <f t="shared" ca="1" si="97"/>
        <v>0</v>
      </c>
      <c r="BN57" s="22">
        <f t="shared" ca="1" si="97"/>
        <v>0</v>
      </c>
      <c r="BO57" s="22">
        <f t="shared" ca="1" si="97"/>
        <v>0</v>
      </c>
      <c r="BP57" s="22">
        <f t="shared" ca="1" si="97"/>
        <v>0</v>
      </c>
      <c r="BQ57" s="22">
        <f t="shared" ca="1" si="97"/>
        <v>0</v>
      </c>
      <c r="BR57" s="22">
        <f t="shared" ca="1" si="97"/>
        <v>0</v>
      </c>
    </row>
    <row r="58" spans="1:70" ht="16.5">
      <c r="A58" s="14" t="s">
        <v>1840</v>
      </c>
      <c r="B58" s="63" t="s">
        <v>356</v>
      </c>
      <c r="C58" s="32" t="s">
        <v>1585</v>
      </c>
      <c r="D58" s="32" t="s">
        <v>42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>
        <v>9</v>
      </c>
      <c r="AH58" s="2">
        <v>10</v>
      </c>
      <c r="AI58" s="40">
        <f t="shared" si="45"/>
        <v>10</v>
      </c>
      <c r="AJ58" s="3">
        <f t="shared" si="71"/>
        <v>52</v>
      </c>
      <c r="AK58" s="5">
        <f t="shared" si="72"/>
        <v>1</v>
      </c>
      <c r="AL58" s="41">
        <f t="shared" si="88"/>
        <v>10</v>
      </c>
      <c r="AM58" s="33">
        <f t="shared" si="73"/>
        <v>52</v>
      </c>
      <c r="AO58" s="22">
        <f t="shared" si="56"/>
        <v>0</v>
      </c>
      <c r="AP58">
        <f t="shared" si="57"/>
        <v>0</v>
      </c>
      <c r="AQ58">
        <f t="shared" si="58"/>
        <v>0</v>
      </c>
      <c r="AR58">
        <f t="shared" si="59"/>
        <v>0</v>
      </c>
      <c r="AS58">
        <f t="shared" si="60"/>
        <v>0</v>
      </c>
      <c r="AT58">
        <f t="shared" si="61"/>
        <v>0</v>
      </c>
      <c r="AU58">
        <f t="shared" si="85"/>
        <v>0</v>
      </c>
      <c r="AV58">
        <f t="shared" si="62"/>
        <v>0</v>
      </c>
      <c r="AW58">
        <f t="shared" si="63"/>
        <v>0</v>
      </c>
      <c r="AX58">
        <f t="shared" si="86"/>
        <v>0</v>
      </c>
      <c r="AY58">
        <f t="shared" si="64"/>
        <v>0</v>
      </c>
      <c r="AZ58">
        <f t="shared" si="65"/>
        <v>0</v>
      </c>
      <c r="BA58">
        <f t="shared" si="66"/>
        <v>0</v>
      </c>
      <c r="BB58">
        <f t="shared" si="67"/>
        <v>0</v>
      </c>
      <c r="BC58">
        <f t="shared" si="68"/>
        <v>10</v>
      </c>
      <c r="BD58">
        <f t="shared" ca="1" si="69"/>
        <v>0</v>
      </c>
      <c r="BE58" s="22">
        <f t="shared" ref="BE58:BR58" ca="1" si="98">BD58+LARGE($AO58:$BC58,BE$4)</f>
        <v>0</v>
      </c>
      <c r="BF58" s="22">
        <f t="shared" ca="1" si="98"/>
        <v>0</v>
      </c>
      <c r="BG58" s="22">
        <f t="shared" ca="1" si="98"/>
        <v>0</v>
      </c>
      <c r="BH58" s="22">
        <f t="shared" ca="1" si="98"/>
        <v>0</v>
      </c>
      <c r="BI58" s="22">
        <f t="shared" ca="1" si="98"/>
        <v>0</v>
      </c>
      <c r="BJ58" s="22">
        <f t="shared" ca="1" si="98"/>
        <v>0</v>
      </c>
      <c r="BK58" s="22">
        <f t="shared" ca="1" si="98"/>
        <v>0</v>
      </c>
      <c r="BL58" s="22">
        <f t="shared" ca="1" si="98"/>
        <v>0</v>
      </c>
      <c r="BM58" s="22">
        <f t="shared" ca="1" si="98"/>
        <v>0</v>
      </c>
      <c r="BN58" s="22">
        <f t="shared" ca="1" si="98"/>
        <v>0</v>
      </c>
      <c r="BO58" s="22">
        <f t="shared" ca="1" si="98"/>
        <v>0</v>
      </c>
      <c r="BP58" s="22">
        <f t="shared" ca="1" si="98"/>
        <v>0</v>
      </c>
      <c r="BQ58" s="22">
        <f t="shared" ca="1" si="98"/>
        <v>0</v>
      </c>
      <c r="BR58" s="22">
        <f t="shared" ca="1" si="98"/>
        <v>0</v>
      </c>
    </row>
    <row r="59" spans="1:70" ht="16.5">
      <c r="A59" s="81" t="s">
        <v>221</v>
      </c>
      <c r="B59" s="74" t="s">
        <v>222</v>
      </c>
      <c r="C59" s="72" t="s">
        <v>223</v>
      </c>
      <c r="D59" s="72" t="s">
        <v>219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>
        <v>17</v>
      </c>
      <c r="AD59" s="91">
        <v>10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45"/>
        <v>10</v>
      </c>
      <c r="AJ59" s="3">
        <f t="shared" si="71"/>
        <v>52</v>
      </c>
      <c r="AK59" s="5">
        <f t="shared" si="72"/>
        <v>1</v>
      </c>
      <c r="AL59" s="41">
        <f t="shared" si="88"/>
        <v>10</v>
      </c>
      <c r="AM59" s="33">
        <f t="shared" si="73"/>
        <v>52</v>
      </c>
      <c r="AO59" s="22">
        <f t="shared" si="56"/>
        <v>0</v>
      </c>
      <c r="AP59">
        <f t="shared" si="57"/>
        <v>0</v>
      </c>
      <c r="AQ59">
        <f t="shared" si="58"/>
        <v>0</v>
      </c>
      <c r="AR59">
        <f t="shared" si="59"/>
        <v>0</v>
      </c>
      <c r="AS59">
        <f t="shared" si="60"/>
        <v>0</v>
      </c>
      <c r="AT59">
        <f t="shared" si="61"/>
        <v>0</v>
      </c>
      <c r="AU59">
        <f t="shared" si="85"/>
        <v>0</v>
      </c>
      <c r="AV59">
        <f t="shared" si="62"/>
        <v>0</v>
      </c>
      <c r="AW59">
        <f t="shared" si="63"/>
        <v>0</v>
      </c>
      <c r="AX59">
        <f t="shared" si="86"/>
        <v>0</v>
      </c>
      <c r="AY59">
        <f t="shared" si="64"/>
        <v>0</v>
      </c>
      <c r="AZ59">
        <f t="shared" si="65"/>
        <v>0</v>
      </c>
      <c r="BA59">
        <f t="shared" si="66"/>
        <v>10</v>
      </c>
      <c r="BB59">
        <f t="shared" si="67"/>
        <v>0</v>
      </c>
      <c r="BC59">
        <f t="shared" si="68"/>
        <v>0</v>
      </c>
      <c r="BD59">
        <f t="shared" ca="1" si="69"/>
        <v>0</v>
      </c>
      <c r="BE59" s="22">
        <f t="shared" ref="BE59:BR59" ca="1" si="99">BD59+LARGE($AO59:$BC59,BE$4)</f>
        <v>0</v>
      </c>
      <c r="BF59" s="22">
        <f t="shared" ca="1" si="99"/>
        <v>0</v>
      </c>
      <c r="BG59" s="22">
        <f t="shared" ca="1" si="99"/>
        <v>0</v>
      </c>
      <c r="BH59" s="22">
        <f t="shared" ca="1" si="99"/>
        <v>0</v>
      </c>
      <c r="BI59" s="22">
        <f t="shared" ca="1" si="99"/>
        <v>0</v>
      </c>
      <c r="BJ59" s="22">
        <f t="shared" ca="1" si="99"/>
        <v>0</v>
      </c>
      <c r="BK59" s="22">
        <f t="shared" ca="1" si="99"/>
        <v>0</v>
      </c>
      <c r="BL59" s="22">
        <f t="shared" ca="1" si="99"/>
        <v>0</v>
      </c>
      <c r="BM59" s="22">
        <f t="shared" ca="1" si="99"/>
        <v>0</v>
      </c>
      <c r="BN59" s="22">
        <f t="shared" ca="1" si="99"/>
        <v>0</v>
      </c>
      <c r="BO59" s="22">
        <f t="shared" ca="1" si="99"/>
        <v>0</v>
      </c>
      <c r="BP59" s="22">
        <f t="shared" ca="1" si="99"/>
        <v>0</v>
      </c>
      <c r="BQ59" s="22">
        <f t="shared" ca="1" si="99"/>
        <v>0</v>
      </c>
      <c r="BR59" s="22">
        <f t="shared" ca="1" si="99"/>
        <v>0</v>
      </c>
    </row>
    <row r="60" spans="1:70" ht="16.5">
      <c r="A60" s="81" t="s">
        <v>257</v>
      </c>
      <c r="B60" s="74" t="s">
        <v>258</v>
      </c>
      <c r="C60" s="72" t="s">
        <v>259</v>
      </c>
      <c r="D60" s="72" t="s">
        <v>219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>
        <v>15</v>
      </c>
      <c r="L60" s="2">
        <v>10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45"/>
        <v>10</v>
      </c>
      <c r="AJ60" s="3">
        <f t="shared" si="71"/>
        <v>52</v>
      </c>
      <c r="AK60" s="5">
        <f t="shared" si="72"/>
        <v>1</v>
      </c>
      <c r="AL60" s="41">
        <f t="shared" si="88"/>
        <v>10</v>
      </c>
      <c r="AM60" s="33">
        <f t="shared" si="73"/>
        <v>52</v>
      </c>
      <c r="AO60" s="22">
        <f t="shared" si="56"/>
        <v>0</v>
      </c>
      <c r="AP60">
        <f t="shared" si="57"/>
        <v>0</v>
      </c>
      <c r="AQ60">
        <f t="shared" si="58"/>
        <v>0</v>
      </c>
      <c r="AR60">
        <f t="shared" si="59"/>
        <v>10</v>
      </c>
      <c r="AS60">
        <f t="shared" si="60"/>
        <v>0</v>
      </c>
      <c r="AT60">
        <f t="shared" si="61"/>
        <v>0</v>
      </c>
      <c r="AU60">
        <f t="shared" si="85"/>
        <v>0</v>
      </c>
      <c r="AV60">
        <f t="shared" si="62"/>
        <v>0</v>
      </c>
      <c r="AW60">
        <f t="shared" si="63"/>
        <v>0</v>
      </c>
      <c r="AX60">
        <f t="shared" si="86"/>
        <v>0</v>
      </c>
      <c r="AY60">
        <f t="shared" si="64"/>
        <v>0</v>
      </c>
      <c r="AZ60">
        <f t="shared" si="65"/>
        <v>0</v>
      </c>
      <c r="BA60">
        <f t="shared" si="66"/>
        <v>0</v>
      </c>
      <c r="BB60">
        <f t="shared" si="67"/>
        <v>0</v>
      </c>
      <c r="BC60">
        <f t="shared" si="68"/>
        <v>0</v>
      </c>
      <c r="BD60">
        <f t="shared" ca="1" si="69"/>
        <v>0</v>
      </c>
      <c r="BE60" s="22">
        <f t="shared" ref="BE60:BR60" ca="1" si="100">BD60+LARGE($AO60:$BC60,BE$4)</f>
        <v>0</v>
      </c>
      <c r="BF60" s="22">
        <f t="shared" ca="1" si="100"/>
        <v>0</v>
      </c>
      <c r="BG60" s="22">
        <f t="shared" ca="1" si="100"/>
        <v>0</v>
      </c>
      <c r="BH60" s="22">
        <f t="shared" ca="1" si="100"/>
        <v>0</v>
      </c>
      <c r="BI60" s="22">
        <f t="shared" ca="1" si="100"/>
        <v>0</v>
      </c>
      <c r="BJ60" s="22">
        <f t="shared" ca="1" si="100"/>
        <v>0</v>
      </c>
      <c r="BK60" s="22">
        <f t="shared" ca="1" si="100"/>
        <v>0</v>
      </c>
      <c r="BL60" s="22">
        <f t="shared" ca="1" si="100"/>
        <v>0</v>
      </c>
      <c r="BM60" s="22">
        <f t="shared" ca="1" si="100"/>
        <v>0</v>
      </c>
      <c r="BN60" s="22">
        <f t="shared" ca="1" si="100"/>
        <v>0</v>
      </c>
      <c r="BO60" s="22">
        <f t="shared" ca="1" si="100"/>
        <v>0</v>
      </c>
      <c r="BP60" s="22">
        <f t="shared" ca="1" si="100"/>
        <v>0</v>
      </c>
      <c r="BQ60" s="22">
        <f t="shared" ca="1" si="100"/>
        <v>0</v>
      </c>
      <c r="BR60" s="22">
        <f t="shared" ca="1" si="100"/>
        <v>0</v>
      </c>
    </row>
    <row r="61" spans="1:70" ht="16.5">
      <c r="A61" s="14"/>
      <c r="B61" s="63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94"/>
      <c r="AH61" s="2"/>
      <c r="AI61" s="40">
        <f t="shared" si="45"/>
        <v>0</v>
      </c>
      <c r="AJ61" s="3" t="str">
        <f t="shared" si="71"/>
        <v/>
      </c>
      <c r="AK61" s="5">
        <f t="shared" si="72"/>
        <v>0</v>
      </c>
      <c r="AL61" s="41">
        <f t="shared" si="88"/>
        <v>0</v>
      </c>
      <c r="AM61" s="33" t="str">
        <f t="shared" si="73"/>
        <v/>
      </c>
      <c r="AO61" s="22">
        <f t="shared" si="56"/>
        <v>0</v>
      </c>
      <c r="AP61">
        <f t="shared" si="57"/>
        <v>0</v>
      </c>
      <c r="AQ61">
        <f t="shared" si="58"/>
        <v>0</v>
      </c>
      <c r="AR61">
        <f t="shared" si="59"/>
        <v>0</v>
      </c>
      <c r="AS61">
        <f t="shared" si="60"/>
        <v>0</v>
      </c>
      <c r="AT61">
        <f t="shared" si="61"/>
        <v>0</v>
      </c>
      <c r="AU61">
        <f t="shared" si="85"/>
        <v>0</v>
      </c>
      <c r="AV61">
        <f t="shared" si="62"/>
        <v>0</v>
      </c>
      <c r="AW61">
        <f t="shared" si="63"/>
        <v>0</v>
      </c>
      <c r="AX61">
        <f t="shared" si="86"/>
        <v>0</v>
      </c>
      <c r="AY61">
        <f t="shared" si="64"/>
        <v>0</v>
      </c>
      <c r="AZ61">
        <f t="shared" si="65"/>
        <v>0</v>
      </c>
      <c r="BA61">
        <f t="shared" si="66"/>
        <v>0</v>
      </c>
      <c r="BB61">
        <f t="shared" si="67"/>
        <v>0</v>
      </c>
      <c r="BC61">
        <f t="shared" si="68"/>
        <v>0</v>
      </c>
      <c r="BD61">
        <f t="shared" ca="1" si="69"/>
        <v>0</v>
      </c>
      <c r="BE61" s="22">
        <f t="shared" ref="BE61:BR61" ca="1" si="101">BD61+LARGE($AO61:$BC61,BE$4)</f>
        <v>0</v>
      </c>
      <c r="BF61" s="22">
        <f t="shared" ca="1" si="101"/>
        <v>0</v>
      </c>
      <c r="BG61" s="22">
        <f t="shared" ca="1" si="101"/>
        <v>0</v>
      </c>
      <c r="BH61" s="22">
        <f t="shared" ca="1" si="101"/>
        <v>0</v>
      </c>
      <c r="BI61" s="22">
        <f t="shared" ca="1" si="101"/>
        <v>0</v>
      </c>
      <c r="BJ61" s="22">
        <f t="shared" ca="1" si="101"/>
        <v>0</v>
      </c>
      <c r="BK61" s="22">
        <f t="shared" ca="1" si="101"/>
        <v>0</v>
      </c>
      <c r="BL61" s="22">
        <f t="shared" ca="1" si="101"/>
        <v>0</v>
      </c>
      <c r="BM61" s="22">
        <f t="shared" ca="1" si="101"/>
        <v>0</v>
      </c>
      <c r="BN61" s="22">
        <f t="shared" ca="1" si="101"/>
        <v>0</v>
      </c>
      <c r="BO61" s="22">
        <f t="shared" ca="1" si="101"/>
        <v>0</v>
      </c>
      <c r="BP61" s="22">
        <f t="shared" ca="1" si="101"/>
        <v>0</v>
      </c>
      <c r="BQ61" s="22">
        <f t="shared" ca="1" si="101"/>
        <v>0</v>
      </c>
      <c r="BR61" s="22">
        <f t="shared" ca="1" si="101"/>
        <v>0</v>
      </c>
    </row>
    <row r="62" spans="1:70" ht="16.5">
      <c r="A62" s="14" t="s">
        <v>7</v>
      </c>
      <c r="B62" s="63" t="s">
        <v>562</v>
      </c>
      <c r="C62" s="32" t="s">
        <v>1777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>
        <v>16</v>
      </c>
      <c r="AD62" s="91"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45"/>
        <v>0</v>
      </c>
      <c r="AJ62" s="3" t="str">
        <f t="shared" si="71"/>
        <v/>
      </c>
      <c r="AK62" s="5">
        <f t="shared" si="72"/>
        <v>1</v>
      </c>
      <c r="AL62" s="41">
        <f t="shared" si="88"/>
        <v>0</v>
      </c>
      <c r="AM62" s="33" t="str">
        <f t="shared" si="73"/>
        <v/>
      </c>
      <c r="AO62" s="22">
        <f t="shared" si="56"/>
        <v>0</v>
      </c>
      <c r="AP62">
        <f t="shared" si="57"/>
        <v>0</v>
      </c>
      <c r="AQ62">
        <f t="shared" si="58"/>
        <v>0</v>
      </c>
      <c r="AR62">
        <f t="shared" si="59"/>
        <v>0</v>
      </c>
      <c r="AS62">
        <f t="shared" si="60"/>
        <v>0</v>
      </c>
      <c r="AT62">
        <f t="shared" si="61"/>
        <v>0</v>
      </c>
      <c r="AU62">
        <f t="shared" si="85"/>
        <v>0</v>
      </c>
      <c r="AV62">
        <f t="shared" si="62"/>
        <v>0</v>
      </c>
      <c r="AW62">
        <f t="shared" si="63"/>
        <v>0</v>
      </c>
      <c r="AX62">
        <f t="shared" si="86"/>
        <v>0</v>
      </c>
      <c r="AY62">
        <f t="shared" si="64"/>
        <v>0</v>
      </c>
      <c r="AZ62">
        <f t="shared" si="65"/>
        <v>0</v>
      </c>
      <c r="BA62">
        <f t="shared" si="66"/>
        <v>0</v>
      </c>
      <c r="BB62">
        <f t="shared" si="67"/>
        <v>0</v>
      </c>
      <c r="BC62">
        <f t="shared" si="68"/>
        <v>0</v>
      </c>
      <c r="BD62">
        <f t="shared" ca="1" si="69"/>
        <v>0</v>
      </c>
      <c r="BE62" s="22">
        <f t="shared" ref="BE62:BR62" ca="1" si="102">BD62+LARGE($AO62:$BC62,BE$4)</f>
        <v>0</v>
      </c>
      <c r="BF62" s="22">
        <f t="shared" ca="1" si="102"/>
        <v>0</v>
      </c>
      <c r="BG62" s="22">
        <f t="shared" ca="1" si="102"/>
        <v>0</v>
      </c>
      <c r="BH62" s="22">
        <f t="shared" ca="1" si="102"/>
        <v>0</v>
      </c>
      <c r="BI62" s="22">
        <f t="shared" ca="1" si="102"/>
        <v>0</v>
      </c>
      <c r="BJ62" s="22">
        <f t="shared" ca="1" si="102"/>
        <v>0</v>
      </c>
      <c r="BK62" s="22">
        <f t="shared" ca="1" si="102"/>
        <v>0</v>
      </c>
      <c r="BL62" s="22">
        <f t="shared" ca="1" si="102"/>
        <v>0</v>
      </c>
      <c r="BM62" s="22">
        <f t="shared" ca="1" si="102"/>
        <v>0</v>
      </c>
      <c r="BN62" s="22">
        <f t="shared" ca="1" si="102"/>
        <v>0</v>
      </c>
      <c r="BO62" s="22">
        <f t="shared" ca="1" si="102"/>
        <v>0</v>
      </c>
      <c r="BP62" s="22">
        <f t="shared" ca="1" si="102"/>
        <v>0</v>
      </c>
      <c r="BQ62" s="22">
        <f t="shared" ca="1" si="102"/>
        <v>0</v>
      </c>
      <c r="BR62" s="22">
        <f t="shared" ca="1" si="102"/>
        <v>0</v>
      </c>
    </row>
    <row r="63" spans="1:70" ht="16.5">
      <c r="A63" s="14" t="s">
        <v>7</v>
      </c>
      <c r="B63" s="63" t="s">
        <v>675</v>
      </c>
      <c r="C63" s="32" t="s">
        <v>1748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>
        <v>22</v>
      </c>
      <c r="AB63" s="91"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45"/>
        <v>0</v>
      </c>
      <c r="AJ63" s="3" t="str">
        <f t="shared" si="71"/>
        <v/>
      </c>
      <c r="AK63" s="5">
        <f t="shared" si="72"/>
        <v>1</v>
      </c>
      <c r="AL63" s="41">
        <f t="shared" si="88"/>
        <v>0</v>
      </c>
      <c r="AM63" s="33" t="str">
        <f t="shared" si="73"/>
        <v/>
      </c>
      <c r="AO63" s="22">
        <f t="shared" si="56"/>
        <v>0</v>
      </c>
      <c r="AP63">
        <f t="shared" si="57"/>
        <v>0</v>
      </c>
      <c r="AQ63">
        <f t="shared" si="58"/>
        <v>0</v>
      </c>
      <c r="AR63">
        <f t="shared" si="59"/>
        <v>0</v>
      </c>
      <c r="AS63">
        <f t="shared" si="60"/>
        <v>0</v>
      </c>
      <c r="AT63">
        <f t="shared" si="61"/>
        <v>0</v>
      </c>
      <c r="AU63">
        <f t="shared" si="85"/>
        <v>0</v>
      </c>
      <c r="AV63">
        <f t="shared" si="62"/>
        <v>0</v>
      </c>
      <c r="AW63">
        <f t="shared" si="63"/>
        <v>0</v>
      </c>
      <c r="AX63">
        <f t="shared" si="86"/>
        <v>0</v>
      </c>
      <c r="AY63">
        <f t="shared" si="64"/>
        <v>0</v>
      </c>
      <c r="AZ63">
        <f t="shared" si="65"/>
        <v>0</v>
      </c>
      <c r="BA63">
        <f t="shared" si="66"/>
        <v>0</v>
      </c>
      <c r="BB63">
        <f t="shared" si="67"/>
        <v>0</v>
      </c>
      <c r="BC63">
        <f t="shared" si="68"/>
        <v>0</v>
      </c>
      <c r="BD63">
        <f t="shared" ca="1" si="69"/>
        <v>0</v>
      </c>
      <c r="BE63" s="22">
        <f t="shared" ref="BE63:BR63" ca="1" si="103">BD63+LARGE($AO63:$BC63,BE$4)</f>
        <v>0</v>
      </c>
      <c r="BF63" s="22">
        <f t="shared" ca="1" si="103"/>
        <v>0</v>
      </c>
      <c r="BG63" s="22">
        <f t="shared" ca="1" si="103"/>
        <v>0</v>
      </c>
      <c r="BH63" s="22">
        <f t="shared" ca="1" si="103"/>
        <v>0</v>
      </c>
      <c r="BI63" s="22">
        <f t="shared" ca="1" si="103"/>
        <v>0</v>
      </c>
      <c r="BJ63" s="22">
        <f t="shared" ca="1" si="103"/>
        <v>0</v>
      </c>
      <c r="BK63" s="22">
        <f t="shared" ca="1" si="103"/>
        <v>0</v>
      </c>
      <c r="BL63" s="22">
        <f t="shared" ca="1" si="103"/>
        <v>0</v>
      </c>
      <c r="BM63" s="22">
        <f t="shared" ca="1" si="103"/>
        <v>0</v>
      </c>
      <c r="BN63" s="22">
        <f t="shared" ca="1" si="103"/>
        <v>0</v>
      </c>
      <c r="BO63" s="22">
        <f t="shared" ca="1" si="103"/>
        <v>0</v>
      </c>
      <c r="BP63" s="22">
        <f t="shared" ca="1" si="103"/>
        <v>0</v>
      </c>
      <c r="BQ63" s="22">
        <f t="shared" ca="1" si="103"/>
        <v>0</v>
      </c>
      <c r="BR63" s="22">
        <f t="shared" ca="1" si="103"/>
        <v>0</v>
      </c>
    </row>
    <row r="64" spans="1:70" ht="16.5">
      <c r="A64" s="14" t="s">
        <v>7</v>
      </c>
      <c r="B64" s="63" t="s">
        <v>1112</v>
      </c>
      <c r="C64" s="32" t="s">
        <v>1749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>
        <v>25</v>
      </c>
      <c r="AB64" s="91"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45"/>
        <v>0</v>
      </c>
      <c r="AJ64" s="3" t="str">
        <f t="shared" si="71"/>
        <v/>
      </c>
      <c r="AK64" s="5">
        <f t="shared" si="72"/>
        <v>1</v>
      </c>
      <c r="AL64" s="41">
        <f t="shared" si="88"/>
        <v>0</v>
      </c>
      <c r="AM64" s="33" t="str">
        <f t="shared" si="73"/>
        <v/>
      </c>
      <c r="AO64" s="22">
        <f t="shared" si="56"/>
        <v>0</v>
      </c>
      <c r="AP64">
        <f t="shared" si="57"/>
        <v>0</v>
      </c>
      <c r="AQ64">
        <f t="shared" si="58"/>
        <v>0</v>
      </c>
      <c r="AR64">
        <f t="shared" si="59"/>
        <v>0</v>
      </c>
      <c r="AS64">
        <f t="shared" si="60"/>
        <v>0</v>
      </c>
      <c r="AT64">
        <f t="shared" si="61"/>
        <v>0</v>
      </c>
      <c r="AU64">
        <f t="shared" si="85"/>
        <v>0</v>
      </c>
      <c r="AV64">
        <f t="shared" si="62"/>
        <v>0</v>
      </c>
      <c r="AW64">
        <f t="shared" si="63"/>
        <v>0</v>
      </c>
      <c r="AX64">
        <f t="shared" si="86"/>
        <v>0</v>
      </c>
      <c r="AY64">
        <f t="shared" si="64"/>
        <v>0</v>
      </c>
      <c r="AZ64">
        <f t="shared" si="65"/>
        <v>0</v>
      </c>
      <c r="BA64">
        <f t="shared" si="66"/>
        <v>0</v>
      </c>
      <c r="BB64">
        <f t="shared" si="67"/>
        <v>0</v>
      </c>
      <c r="BC64">
        <f t="shared" si="68"/>
        <v>0</v>
      </c>
      <c r="BD64">
        <f t="shared" ca="1" si="69"/>
        <v>55</v>
      </c>
      <c r="BE64" s="22">
        <f t="shared" ref="BE64:BR64" ca="1" si="104">BD64+LARGE($AO64:$BC64,BE$4)</f>
        <v>105</v>
      </c>
      <c r="BF64" s="22">
        <f t="shared" ca="1" si="104"/>
        <v>151</v>
      </c>
      <c r="BG64" s="22">
        <f t="shared" ca="1" si="104"/>
        <v>197</v>
      </c>
      <c r="BH64" s="22">
        <f t="shared" ca="1" si="104"/>
        <v>224</v>
      </c>
      <c r="BI64" s="22">
        <f t="shared" ca="1" si="104"/>
        <v>236</v>
      </c>
      <c r="BJ64" s="22">
        <f t="shared" ca="1" si="104"/>
        <v>246</v>
      </c>
      <c r="BK64" s="22">
        <f t="shared" ca="1" si="104"/>
        <v>246</v>
      </c>
      <c r="BL64" s="22">
        <f t="shared" ca="1" si="104"/>
        <v>246</v>
      </c>
      <c r="BM64" s="22">
        <f t="shared" ca="1" si="104"/>
        <v>246</v>
      </c>
      <c r="BN64" s="22">
        <f t="shared" ca="1" si="104"/>
        <v>246</v>
      </c>
      <c r="BO64" s="22">
        <f t="shared" ca="1" si="104"/>
        <v>246</v>
      </c>
      <c r="BP64" s="22">
        <f t="shared" ca="1" si="104"/>
        <v>246</v>
      </c>
      <c r="BQ64" s="22">
        <f t="shared" ca="1" si="104"/>
        <v>246</v>
      </c>
      <c r="BR64" s="22">
        <f t="shared" ca="1" si="104"/>
        <v>246</v>
      </c>
    </row>
    <row r="65" spans="1:70" ht="16.5">
      <c r="A65" s="14" t="s">
        <v>7</v>
      </c>
      <c r="B65" s="63" t="s">
        <v>1750</v>
      </c>
      <c r="C65" s="32" t="s">
        <v>1751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>
        <v>26</v>
      </c>
      <c r="AB65" s="91"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45"/>
        <v>0</v>
      </c>
      <c r="AJ65" s="3" t="str">
        <f t="shared" si="71"/>
        <v/>
      </c>
      <c r="AK65" s="5">
        <f t="shared" si="72"/>
        <v>1</v>
      </c>
      <c r="AL65" s="41">
        <f t="shared" si="88"/>
        <v>0</v>
      </c>
      <c r="AM65" s="33" t="str">
        <f t="shared" si="73"/>
        <v/>
      </c>
      <c r="AO65" s="22">
        <f t="shared" si="56"/>
        <v>0</v>
      </c>
      <c r="AP65">
        <f t="shared" si="57"/>
        <v>0</v>
      </c>
      <c r="AQ65">
        <f t="shared" si="58"/>
        <v>0</v>
      </c>
      <c r="AR65">
        <f t="shared" si="59"/>
        <v>0</v>
      </c>
      <c r="AS65">
        <f t="shared" si="60"/>
        <v>0</v>
      </c>
      <c r="AT65">
        <f t="shared" si="61"/>
        <v>0</v>
      </c>
      <c r="AU65" t="e">
        <f>#REF!</f>
        <v>#REF!</v>
      </c>
      <c r="AV65">
        <f t="shared" si="62"/>
        <v>0</v>
      </c>
      <c r="AW65">
        <f t="shared" si="63"/>
        <v>0</v>
      </c>
      <c r="AX65" t="e">
        <f>#REF!</f>
        <v>#REF!</v>
      </c>
      <c r="AY65">
        <f t="shared" si="64"/>
        <v>0</v>
      </c>
      <c r="AZ65">
        <f t="shared" si="65"/>
        <v>0</v>
      </c>
      <c r="BA65">
        <f t="shared" si="66"/>
        <v>0</v>
      </c>
      <c r="BB65">
        <f t="shared" si="67"/>
        <v>0</v>
      </c>
      <c r="BC65">
        <f t="shared" si="68"/>
        <v>0</v>
      </c>
      <c r="BD65" t="e">
        <f t="shared" ca="1" si="69"/>
        <v>#REF!</v>
      </c>
      <c r="BE65" s="22" t="e">
        <f t="shared" ref="BE65:BR65" ca="1" si="105">BD65+LARGE($AO65:$BC65,BE$4)</f>
        <v>#REF!</v>
      </c>
      <c r="BF65" s="22" t="e">
        <f t="shared" ca="1" si="105"/>
        <v>#REF!</v>
      </c>
      <c r="BG65" s="22" t="e">
        <f t="shared" ca="1" si="105"/>
        <v>#REF!</v>
      </c>
      <c r="BH65" s="22" t="e">
        <f t="shared" ca="1" si="105"/>
        <v>#REF!</v>
      </c>
      <c r="BI65" s="22" t="e">
        <f t="shared" ca="1" si="105"/>
        <v>#REF!</v>
      </c>
      <c r="BJ65" s="22" t="e">
        <f t="shared" ca="1" si="105"/>
        <v>#REF!</v>
      </c>
      <c r="BK65" s="22" t="e">
        <f t="shared" ca="1" si="105"/>
        <v>#REF!</v>
      </c>
      <c r="BL65" s="22" t="e">
        <f t="shared" ca="1" si="105"/>
        <v>#REF!</v>
      </c>
      <c r="BM65" s="22" t="e">
        <f t="shared" ca="1" si="105"/>
        <v>#REF!</v>
      </c>
      <c r="BN65" s="22" t="e">
        <f t="shared" ca="1" si="105"/>
        <v>#REF!</v>
      </c>
      <c r="BO65" s="22" t="e">
        <f t="shared" ca="1" si="105"/>
        <v>#REF!</v>
      </c>
      <c r="BP65" s="22" t="e">
        <f t="shared" ca="1" si="105"/>
        <v>#REF!</v>
      </c>
      <c r="BQ65" s="22" t="e">
        <f t="shared" ca="1" si="105"/>
        <v>#REF!</v>
      </c>
      <c r="BR65" s="22" t="e">
        <f t="shared" ca="1" si="105"/>
        <v>#REF!</v>
      </c>
    </row>
    <row r="66" spans="1:70" ht="16.5">
      <c r="A66" s="14" t="s">
        <v>7</v>
      </c>
      <c r="B66" s="63" t="s">
        <v>382</v>
      </c>
      <c r="C66" s="32" t="s">
        <v>1752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>
        <v>27</v>
      </c>
      <c r="AB66" s="91"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45"/>
        <v>0</v>
      </c>
      <c r="AJ66" s="3" t="str">
        <f t="shared" si="71"/>
        <v/>
      </c>
      <c r="AK66" s="5">
        <f t="shared" si="72"/>
        <v>1</v>
      </c>
      <c r="AL66" s="41">
        <f t="shared" si="88"/>
        <v>0</v>
      </c>
      <c r="AM66" s="33" t="str">
        <f t="shared" si="73"/>
        <v/>
      </c>
      <c r="AO66" s="22">
        <f t="shared" si="56"/>
        <v>0</v>
      </c>
      <c r="AP66">
        <f t="shared" si="57"/>
        <v>0</v>
      </c>
      <c r="AQ66">
        <f t="shared" si="58"/>
        <v>0</v>
      </c>
      <c r="AR66">
        <f t="shared" si="59"/>
        <v>0</v>
      </c>
      <c r="AS66">
        <f t="shared" si="60"/>
        <v>0</v>
      </c>
      <c r="AT66">
        <f t="shared" si="61"/>
        <v>0</v>
      </c>
      <c r="AU66">
        <f t="shared" ref="AU66:AU71" si="106">R66</f>
        <v>0</v>
      </c>
      <c r="AV66">
        <f t="shared" si="62"/>
        <v>0</v>
      </c>
      <c r="AW66">
        <f t="shared" si="63"/>
        <v>0</v>
      </c>
      <c r="AX66">
        <f t="shared" ref="AX66:AX71" si="107">X66</f>
        <v>0</v>
      </c>
      <c r="AY66">
        <f t="shared" si="64"/>
        <v>0</v>
      </c>
      <c r="AZ66">
        <f t="shared" si="65"/>
        <v>0</v>
      </c>
      <c r="BA66">
        <f t="shared" si="66"/>
        <v>0</v>
      </c>
      <c r="BB66">
        <f t="shared" si="67"/>
        <v>0</v>
      </c>
      <c r="BC66">
        <f t="shared" si="68"/>
        <v>0</v>
      </c>
      <c r="BD66">
        <f t="shared" ca="1" si="69"/>
        <v>28</v>
      </c>
      <c r="BE66" s="22">
        <f t="shared" ref="BE66:BR66" ca="1" si="108">BD66+LARGE($AO66:$BC66,BE$4)</f>
        <v>38</v>
      </c>
      <c r="BF66" s="22">
        <f t="shared" ca="1" si="108"/>
        <v>38</v>
      </c>
      <c r="BG66" s="22">
        <f t="shared" ca="1" si="108"/>
        <v>38</v>
      </c>
      <c r="BH66" s="22">
        <f t="shared" ca="1" si="108"/>
        <v>38</v>
      </c>
      <c r="BI66" s="22">
        <f t="shared" ca="1" si="108"/>
        <v>38</v>
      </c>
      <c r="BJ66" s="22">
        <f t="shared" ca="1" si="108"/>
        <v>38</v>
      </c>
      <c r="BK66" s="22">
        <f t="shared" ca="1" si="108"/>
        <v>38</v>
      </c>
      <c r="BL66" s="22">
        <f t="shared" ca="1" si="108"/>
        <v>38</v>
      </c>
      <c r="BM66" s="22">
        <f t="shared" ca="1" si="108"/>
        <v>38</v>
      </c>
      <c r="BN66" s="22">
        <f t="shared" ca="1" si="108"/>
        <v>38</v>
      </c>
      <c r="BO66" s="22">
        <f t="shared" ca="1" si="108"/>
        <v>38</v>
      </c>
      <c r="BP66" s="22">
        <f t="shared" ca="1" si="108"/>
        <v>38</v>
      </c>
      <c r="BQ66" s="22">
        <f t="shared" ca="1" si="108"/>
        <v>38</v>
      </c>
      <c r="BR66" s="22">
        <f t="shared" ca="1" si="108"/>
        <v>38</v>
      </c>
    </row>
    <row r="67" spans="1:70" ht="16.5">
      <c r="A67" s="14" t="s">
        <v>7</v>
      </c>
      <c r="B67" s="63" t="s">
        <v>806</v>
      </c>
      <c r="C67" s="32" t="s">
        <v>1745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>
        <v>28</v>
      </c>
      <c r="AB67" s="91"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45"/>
        <v>0</v>
      </c>
      <c r="AJ67" s="3" t="str">
        <f t="shared" si="71"/>
        <v/>
      </c>
      <c r="AK67" s="5">
        <f t="shared" si="72"/>
        <v>1</v>
      </c>
      <c r="AL67" s="41">
        <f t="shared" si="88"/>
        <v>0</v>
      </c>
      <c r="AM67" s="33" t="str">
        <f t="shared" si="73"/>
        <v/>
      </c>
      <c r="AO67" s="22">
        <f t="shared" si="56"/>
        <v>0</v>
      </c>
      <c r="AP67">
        <f t="shared" si="57"/>
        <v>0</v>
      </c>
      <c r="AQ67">
        <f t="shared" si="58"/>
        <v>0</v>
      </c>
      <c r="AR67">
        <f t="shared" si="59"/>
        <v>0</v>
      </c>
      <c r="AS67">
        <f t="shared" si="60"/>
        <v>0</v>
      </c>
      <c r="AT67">
        <f t="shared" si="61"/>
        <v>0</v>
      </c>
      <c r="AU67">
        <f t="shared" si="106"/>
        <v>0</v>
      </c>
      <c r="AV67">
        <f t="shared" si="62"/>
        <v>0</v>
      </c>
      <c r="AW67">
        <f t="shared" si="63"/>
        <v>0</v>
      </c>
      <c r="AX67">
        <f t="shared" si="107"/>
        <v>0</v>
      </c>
      <c r="AY67">
        <f t="shared" si="64"/>
        <v>0</v>
      </c>
      <c r="AZ67">
        <f t="shared" si="65"/>
        <v>0</v>
      </c>
      <c r="BA67">
        <f t="shared" si="66"/>
        <v>0</v>
      </c>
      <c r="BB67">
        <f t="shared" si="67"/>
        <v>0</v>
      </c>
      <c r="BC67">
        <f t="shared" si="68"/>
        <v>0</v>
      </c>
      <c r="BD67">
        <f t="shared" ca="1" si="69"/>
        <v>100</v>
      </c>
      <c r="BE67" s="22">
        <f t="shared" ref="BE67:BR67" ca="1" si="109">BD67+LARGE($AO67:$BC67,BE$4)</f>
        <v>165</v>
      </c>
      <c r="BF67" s="22">
        <f t="shared" ca="1" si="109"/>
        <v>230</v>
      </c>
      <c r="BG67" s="22">
        <f t="shared" ca="1" si="109"/>
        <v>295</v>
      </c>
      <c r="BH67" s="22">
        <f t="shared" ca="1" si="109"/>
        <v>330</v>
      </c>
      <c r="BI67" s="22">
        <f t="shared" ca="1" si="109"/>
        <v>342</v>
      </c>
      <c r="BJ67" s="22">
        <f t="shared" ca="1" si="109"/>
        <v>342</v>
      </c>
      <c r="BK67" s="22">
        <f t="shared" ca="1" si="109"/>
        <v>342</v>
      </c>
      <c r="BL67" s="22">
        <f t="shared" ca="1" si="109"/>
        <v>342</v>
      </c>
      <c r="BM67" s="22">
        <f t="shared" ca="1" si="109"/>
        <v>342</v>
      </c>
      <c r="BN67" s="22">
        <f t="shared" ca="1" si="109"/>
        <v>342</v>
      </c>
      <c r="BO67" s="22">
        <f t="shared" ca="1" si="109"/>
        <v>342</v>
      </c>
      <c r="BP67" s="22">
        <f t="shared" ca="1" si="109"/>
        <v>342</v>
      </c>
      <c r="BQ67" s="22">
        <f t="shared" ca="1" si="109"/>
        <v>342</v>
      </c>
      <c r="BR67" s="22">
        <f t="shared" ca="1" si="109"/>
        <v>342</v>
      </c>
    </row>
    <row r="68" spans="1:70" ht="16.5">
      <c r="A68" s="14" t="s">
        <v>7</v>
      </c>
      <c r="B68" s="63" t="s">
        <v>392</v>
      </c>
      <c r="C68" s="32" t="s">
        <v>1711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>
        <v>12</v>
      </c>
      <c r="Z68" s="91"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45"/>
        <v>0</v>
      </c>
      <c r="AJ68" s="3" t="str">
        <f t="shared" si="71"/>
        <v/>
      </c>
      <c r="AK68" s="5">
        <f t="shared" si="72"/>
        <v>1</v>
      </c>
      <c r="AL68" s="41">
        <f t="shared" si="88"/>
        <v>0</v>
      </c>
      <c r="AM68" s="33" t="str">
        <f t="shared" si="73"/>
        <v/>
      </c>
      <c r="AO68" s="22">
        <f t="shared" si="56"/>
        <v>0</v>
      </c>
      <c r="AP68">
        <f t="shared" si="57"/>
        <v>0</v>
      </c>
      <c r="AQ68">
        <f t="shared" si="58"/>
        <v>0</v>
      </c>
      <c r="AR68">
        <f t="shared" si="59"/>
        <v>0</v>
      </c>
      <c r="AS68">
        <f t="shared" si="60"/>
        <v>0</v>
      </c>
      <c r="AT68">
        <f t="shared" si="61"/>
        <v>0</v>
      </c>
      <c r="AU68">
        <f t="shared" si="106"/>
        <v>0</v>
      </c>
      <c r="AV68">
        <f t="shared" si="62"/>
        <v>0</v>
      </c>
      <c r="AW68">
        <f t="shared" si="63"/>
        <v>0</v>
      </c>
      <c r="AX68">
        <f t="shared" si="107"/>
        <v>0</v>
      </c>
      <c r="AY68">
        <f t="shared" si="64"/>
        <v>0</v>
      </c>
      <c r="AZ68">
        <f t="shared" si="65"/>
        <v>0</v>
      </c>
      <c r="BA68">
        <f t="shared" si="66"/>
        <v>0</v>
      </c>
      <c r="BB68">
        <f t="shared" si="67"/>
        <v>0</v>
      </c>
      <c r="BC68">
        <f t="shared" si="68"/>
        <v>0</v>
      </c>
      <c r="BD68">
        <f t="shared" ca="1" si="69"/>
        <v>65</v>
      </c>
      <c r="BE68" s="22">
        <f t="shared" ref="BE68:BR68" ca="1" si="110">BD68+LARGE($AO68:$BC68,BE$4)</f>
        <v>120</v>
      </c>
      <c r="BF68" s="22">
        <f t="shared" ca="1" si="110"/>
        <v>160</v>
      </c>
      <c r="BG68" s="22">
        <f t="shared" ca="1" si="110"/>
        <v>200</v>
      </c>
      <c r="BH68" s="22">
        <f t="shared" ca="1" si="110"/>
        <v>240</v>
      </c>
      <c r="BI68" s="22">
        <f t="shared" ca="1" si="110"/>
        <v>275</v>
      </c>
      <c r="BJ68" s="22">
        <f t="shared" ca="1" si="110"/>
        <v>310</v>
      </c>
      <c r="BK68" s="22">
        <f t="shared" ca="1" si="110"/>
        <v>326</v>
      </c>
      <c r="BL68" s="22">
        <f t="shared" ca="1" si="110"/>
        <v>340</v>
      </c>
      <c r="BM68" s="22">
        <f t="shared" ca="1" si="110"/>
        <v>340</v>
      </c>
      <c r="BN68" s="22">
        <f t="shared" ca="1" si="110"/>
        <v>340</v>
      </c>
      <c r="BO68" s="22">
        <f t="shared" ca="1" si="110"/>
        <v>340</v>
      </c>
      <c r="BP68" s="22">
        <f t="shared" ca="1" si="110"/>
        <v>340</v>
      </c>
      <c r="BQ68" s="22">
        <f t="shared" ca="1" si="110"/>
        <v>340</v>
      </c>
      <c r="BR68" s="22">
        <f t="shared" ca="1" si="110"/>
        <v>340</v>
      </c>
    </row>
    <row r="69" spans="1:70" ht="16.5">
      <c r="A69" s="14" t="s">
        <v>7</v>
      </c>
      <c r="B69" s="63" t="s">
        <v>1700</v>
      </c>
      <c r="C69" s="32" t="s">
        <v>1699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>
        <v>15</v>
      </c>
      <c r="X69" s="2">
        <f>IF(W$2="Bike &amp; Run",IF(ISNA(VLOOKUP(W69,Paramètres!$B$3:$C$56,2,FALSE)),0,VLOOKUP(W69,Paramètres!$B$3:$C$56,2,FALSE)*Paramètres!$N$11),IF(OR(W69="",OR($D69="",$D69="NL",$D69="HORS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LIGUE",W$5:W$72,"&lt;"&amp;W69)+1),Paramètres!$B$3:$C$56,2,FALSE)*Paramètres!$N$11))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F69+H69+J69+L69+N69+P69+R69+T69+V69+X70+Z69+AB69+AD69+AF69+AH69</f>
        <v>0</v>
      </c>
      <c r="AJ69" s="3" t="str">
        <f t="shared" ref="AJ69:AJ100" si="111">IF(AI69&lt;&gt;0,RANK(AI69,$AI$5:$AI$72),"")</f>
        <v/>
      </c>
      <c r="AK69" s="5">
        <f t="shared" ref="AK69:AK100" si="112">COUNTA(E69,G69,I69,K69,M69,O69,Q69,S69,U69,W69,Y69,AA69,AC69,AE69,AG69)</f>
        <v>1</v>
      </c>
      <c r="AL69" s="41">
        <f t="shared" si="88"/>
        <v>0</v>
      </c>
      <c r="AM69" s="33" t="str">
        <f t="shared" ref="AM69:AM100" si="113">IF(AL69&lt;&gt;0,RANK(AL69,$AL$5:$AL$72),"")</f>
        <v/>
      </c>
      <c r="AO69" s="22">
        <f t="shared" si="56"/>
        <v>0</v>
      </c>
      <c r="AP69">
        <f t="shared" si="57"/>
        <v>0</v>
      </c>
      <c r="AQ69">
        <f t="shared" si="58"/>
        <v>0</v>
      </c>
      <c r="AR69">
        <f t="shared" si="59"/>
        <v>0</v>
      </c>
      <c r="AS69">
        <f t="shared" si="60"/>
        <v>0</v>
      </c>
      <c r="AT69">
        <f t="shared" si="61"/>
        <v>0</v>
      </c>
      <c r="AU69">
        <f t="shared" si="106"/>
        <v>0</v>
      </c>
      <c r="AV69">
        <f t="shared" si="62"/>
        <v>0</v>
      </c>
      <c r="AW69">
        <f t="shared" si="63"/>
        <v>0</v>
      </c>
      <c r="AX69">
        <f t="shared" si="107"/>
        <v>0</v>
      </c>
      <c r="AY69">
        <f t="shared" si="64"/>
        <v>0</v>
      </c>
      <c r="AZ69">
        <f t="shared" si="65"/>
        <v>0</v>
      </c>
      <c r="BA69">
        <f t="shared" si="66"/>
        <v>0</v>
      </c>
      <c r="BB69">
        <f t="shared" si="67"/>
        <v>0</v>
      </c>
      <c r="BC69">
        <f t="shared" si="68"/>
        <v>0</v>
      </c>
      <c r="BD69">
        <f t="shared" ca="1" si="69"/>
        <v>85</v>
      </c>
      <c r="BE69" s="22">
        <f t="shared" ref="BE69:BR69" ca="1" si="114">BD69+LARGE($AO69:$BC69,BE$4)</f>
        <v>170</v>
      </c>
      <c r="BF69" s="22">
        <f t="shared" ca="1" si="114"/>
        <v>250</v>
      </c>
      <c r="BG69" s="22">
        <f t="shared" ca="1" si="114"/>
        <v>320</v>
      </c>
      <c r="BH69" s="22">
        <f t="shared" ca="1" si="114"/>
        <v>375</v>
      </c>
      <c r="BI69" s="22">
        <f t="shared" ca="1" si="114"/>
        <v>430</v>
      </c>
      <c r="BJ69" s="22">
        <f t="shared" ca="1" si="114"/>
        <v>485</v>
      </c>
      <c r="BK69" s="22">
        <f t="shared" ca="1" si="114"/>
        <v>535</v>
      </c>
      <c r="BL69" s="22">
        <f t="shared" ca="1" si="114"/>
        <v>577</v>
      </c>
      <c r="BM69" s="22">
        <f t="shared" ca="1" si="114"/>
        <v>617</v>
      </c>
      <c r="BN69" s="22">
        <f t="shared" ca="1" si="114"/>
        <v>637</v>
      </c>
      <c r="BO69" s="22">
        <f t="shared" ca="1" si="114"/>
        <v>637</v>
      </c>
      <c r="BP69" s="22">
        <f t="shared" ca="1" si="114"/>
        <v>637</v>
      </c>
      <c r="BQ69" s="22">
        <f t="shared" ca="1" si="114"/>
        <v>637</v>
      </c>
      <c r="BR69" s="22">
        <f t="shared" ca="1" si="114"/>
        <v>637</v>
      </c>
    </row>
    <row r="70" spans="1:70" ht="16.5">
      <c r="A70" s="14" t="s">
        <v>724</v>
      </c>
      <c r="B70" s="63" t="s">
        <v>806</v>
      </c>
      <c r="C70" s="32" t="s">
        <v>1639</v>
      </c>
      <c r="D70" s="32" t="s">
        <v>22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>
        <v>5</v>
      </c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ref="AI70:AI101" si="115">F70+H70+J70+L70+N70+P70+R70+T70+V70+X70+Z70+AB70+AD70+AF70+AH70</f>
        <v>0</v>
      </c>
      <c r="AJ70" s="3" t="str">
        <f t="shared" si="111"/>
        <v/>
      </c>
      <c r="AK70" s="5">
        <f t="shared" si="112"/>
        <v>1</v>
      </c>
      <c r="AL70" s="41">
        <f t="shared" si="88"/>
        <v>0</v>
      </c>
      <c r="AM70" s="33" t="str">
        <f t="shared" si="113"/>
        <v/>
      </c>
      <c r="AO70" s="22">
        <f t="shared" si="56"/>
        <v>0</v>
      </c>
      <c r="AP70">
        <f t="shared" si="57"/>
        <v>0</v>
      </c>
      <c r="AQ70">
        <f t="shared" si="58"/>
        <v>0</v>
      </c>
      <c r="AR70">
        <f t="shared" si="59"/>
        <v>0</v>
      </c>
      <c r="AS70">
        <f t="shared" si="60"/>
        <v>0</v>
      </c>
      <c r="AT70">
        <f t="shared" si="61"/>
        <v>0</v>
      </c>
      <c r="AU70">
        <f t="shared" si="106"/>
        <v>0</v>
      </c>
      <c r="AV70">
        <f t="shared" si="62"/>
        <v>0</v>
      </c>
      <c r="AW70">
        <f t="shared" si="63"/>
        <v>0</v>
      </c>
      <c r="AX70">
        <f t="shared" si="107"/>
        <v>0</v>
      </c>
      <c r="AY70">
        <f t="shared" si="64"/>
        <v>0</v>
      </c>
      <c r="AZ70">
        <f t="shared" si="65"/>
        <v>0</v>
      </c>
      <c r="BA70">
        <f t="shared" si="66"/>
        <v>0</v>
      </c>
      <c r="BB70">
        <f t="shared" si="67"/>
        <v>0</v>
      </c>
      <c r="BC70">
        <f t="shared" si="68"/>
        <v>0</v>
      </c>
      <c r="BD70">
        <f t="shared" ca="1" si="69"/>
        <v>100</v>
      </c>
      <c r="BE70" s="22">
        <f t="shared" ref="BE70:BR70" ca="1" si="116">BD70+LARGE($AO70:$BC70,BE$4)</f>
        <v>185</v>
      </c>
      <c r="BF70" s="22">
        <f t="shared" ca="1" si="116"/>
        <v>265</v>
      </c>
      <c r="BG70" s="22">
        <f t="shared" ca="1" si="116"/>
        <v>335</v>
      </c>
      <c r="BH70" s="22">
        <f t="shared" ca="1" si="116"/>
        <v>400</v>
      </c>
      <c r="BI70" s="22">
        <f t="shared" ca="1" si="116"/>
        <v>455</v>
      </c>
      <c r="BJ70" s="22">
        <f t="shared" ca="1" si="116"/>
        <v>510</v>
      </c>
      <c r="BK70" s="22">
        <f t="shared" ca="1" si="116"/>
        <v>565</v>
      </c>
      <c r="BL70" s="22">
        <f t="shared" ca="1" si="116"/>
        <v>615</v>
      </c>
      <c r="BM70" s="22">
        <f t="shared" ca="1" si="116"/>
        <v>640</v>
      </c>
      <c r="BN70" s="22">
        <f t="shared" ca="1" si="116"/>
        <v>650</v>
      </c>
      <c r="BO70" s="22">
        <f t="shared" ca="1" si="116"/>
        <v>650</v>
      </c>
      <c r="BP70" s="22">
        <f t="shared" ca="1" si="116"/>
        <v>650</v>
      </c>
      <c r="BQ70" s="22">
        <f t="shared" ca="1" si="116"/>
        <v>650</v>
      </c>
      <c r="BR70" s="22">
        <f t="shared" ca="1" si="116"/>
        <v>650</v>
      </c>
    </row>
    <row r="71" spans="1:70" ht="16.5">
      <c r="A71" s="14" t="s">
        <v>724</v>
      </c>
      <c r="B71" s="63" t="s">
        <v>1640</v>
      </c>
      <c r="C71" s="32" t="s">
        <v>1641</v>
      </c>
      <c r="D71" s="32" t="s">
        <v>22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>
        <v>8</v>
      </c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15"/>
        <v>0</v>
      </c>
      <c r="AJ71" s="3" t="str">
        <f t="shared" si="111"/>
        <v/>
      </c>
      <c r="AK71" s="5">
        <f t="shared" si="112"/>
        <v>1</v>
      </c>
      <c r="AL71" s="41">
        <f t="shared" si="88"/>
        <v>0</v>
      </c>
      <c r="AM71" s="33" t="str">
        <f t="shared" si="113"/>
        <v/>
      </c>
      <c r="AO71" s="22">
        <f t="shared" si="56"/>
        <v>0</v>
      </c>
      <c r="AP71">
        <f t="shared" si="57"/>
        <v>0</v>
      </c>
      <c r="AQ71">
        <f t="shared" si="58"/>
        <v>0</v>
      </c>
      <c r="AR71">
        <f t="shared" si="59"/>
        <v>0</v>
      </c>
      <c r="AS71">
        <f t="shared" si="60"/>
        <v>0</v>
      </c>
      <c r="AT71">
        <f t="shared" si="61"/>
        <v>0</v>
      </c>
      <c r="AU71">
        <f t="shared" si="106"/>
        <v>0</v>
      </c>
      <c r="AV71">
        <f t="shared" si="62"/>
        <v>0</v>
      </c>
      <c r="AW71">
        <f t="shared" si="63"/>
        <v>0</v>
      </c>
      <c r="AX71">
        <f t="shared" si="107"/>
        <v>0</v>
      </c>
      <c r="AY71">
        <f t="shared" si="64"/>
        <v>0</v>
      </c>
      <c r="AZ71">
        <f t="shared" si="65"/>
        <v>0</v>
      </c>
      <c r="BA71">
        <f t="shared" si="66"/>
        <v>0</v>
      </c>
      <c r="BB71">
        <f t="shared" si="67"/>
        <v>0</v>
      </c>
      <c r="BC71">
        <f t="shared" si="68"/>
        <v>0</v>
      </c>
      <c r="BD71">
        <f t="shared" ca="1" si="69"/>
        <v>50</v>
      </c>
      <c r="BE71" s="22">
        <f t="shared" ref="BE71:BR71" ca="1" si="117">BD71+LARGE($AO71:$BC71,BE$4)</f>
        <v>92</v>
      </c>
      <c r="BF71" s="22">
        <f t="shared" ca="1" si="117"/>
        <v>127</v>
      </c>
      <c r="BG71" s="22">
        <f t="shared" ca="1" si="117"/>
        <v>162</v>
      </c>
      <c r="BH71" s="22">
        <f t="shared" ca="1" si="117"/>
        <v>191</v>
      </c>
      <c r="BI71" s="22">
        <f t="shared" ca="1" si="117"/>
        <v>216</v>
      </c>
      <c r="BJ71" s="22">
        <f t="shared" ca="1" si="117"/>
        <v>239</v>
      </c>
      <c r="BK71" s="22">
        <f t="shared" ca="1" si="117"/>
        <v>260</v>
      </c>
      <c r="BL71" s="22">
        <f t="shared" ca="1" si="117"/>
        <v>270</v>
      </c>
      <c r="BM71" s="22">
        <f t="shared" ca="1" si="117"/>
        <v>280</v>
      </c>
      <c r="BN71" s="22">
        <f t="shared" ca="1" si="117"/>
        <v>280</v>
      </c>
      <c r="BO71" s="22">
        <f t="shared" ca="1" si="117"/>
        <v>280</v>
      </c>
      <c r="BP71" s="22">
        <f t="shared" ca="1" si="117"/>
        <v>280</v>
      </c>
      <c r="BQ71" s="22">
        <f t="shared" ca="1" si="117"/>
        <v>280</v>
      </c>
      <c r="BR71" s="22">
        <f t="shared" ca="1" si="117"/>
        <v>280</v>
      </c>
    </row>
    <row r="72" spans="1:70" ht="16.5">
      <c r="A72" s="14" t="s">
        <v>724</v>
      </c>
      <c r="B72" s="63" t="s">
        <v>728</v>
      </c>
      <c r="C72" s="32" t="s">
        <v>1642</v>
      </c>
      <c r="D72" s="32" t="s">
        <v>22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>
        <v>16</v>
      </c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15"/>
        <v>0</v>
      </c>
      <c r="AJ72" s="3" t="str">
        <f t="shared" si="111"/>
        <v/>
      </c>
      <c r="AK72" s="5">
        <f t="shared" si="112"/>
        <v>1</v>
      </c>
      <c r="AL72" s="41">
        <f t="shared" si="88"/>
        <v>0</v>
      </c>
      <c r="AM72" s="33" t="str">
        <f t="shared" si="113"/>
        <v/>
      </c>
      <c r="AO72" s="7" t="s">
        <v>28</v>
      </c>
      <c r="AP72" s="7" t="s">
        <v>29</v>
      </c>
      <c r="AQ72" s="7" t="s">
        <v>30</v>
      </c>
      <c r="AR72" s="7" t="s">
        <v>31</v>
      </c>
      <c r="AS72" s="7" t="s">
        <v>32</v>
      </c>
      <c r="AT72" s="7" t="s">
        <v>75</v>
      </c>
      <c r="AU72" s="7" t="s">
        <v>76</v>
      </c>
      <c r="AV72" s="7" t="s">
        <v>77</v>
      </c>
      <c r="AW72" s="7" t="s">
        <v>78</v>
      </c>
      <c r="AX72" s="7" t="s">
        <v>79</v>
      </c>
      <c r="AY72" s="7" t="s">
        <v>80</v>
      </c>
      <c r="AZ72" s="7" t="s">
        <v>81</v>
      </c>
      <c r="BA72" s="7" t="s">
        <v>82</v>
      </c>
      <c r="BB72" s="7" t="s">
        <v>83</v>
      </c>
      <c r="BC72" s="7" t="s">
        <v>84</v>
      </c>
      <c r="BD72" s="56">
        <v>1</v>
      </c>
      <c r="BE72" s="56">
        <v>2</v>
      </c>
      <c r="BF72" s="56">
        <v>3</v>
      </c>
      <c r="BG72" s="56">
        <v>4</v>
      </c>
      <c r="BH72" s="56">
        <v>5</v>
      </c>
      <c r="BI72" s="56">
        <v>6</v>
      </c>
      <c r="BJ72" s="56">
        <v>7</v>
      </c>
      <c r="BK72" s="56">
        <v>8</v>
      </c>
      <c r="BL72" s="56">
        <v>9</v>
      </c>
      <c r="BM72" s="56">
        <v>10</v>
      </c>
      <c r="BN72" s="56">
        <v>11</v>
      </c>
      <c r="BO72" s="56">
        <v>12</v>
      </c>
      <c r="BP72" s="56">
        <v>13</v>
      </c>
      <c r="BQ72" s="56">
        <v>14</v>
      </c>
      <c r="BR72" s="56">
        <v>15</v>
      </c>
    </row>
    <row r="73" spans="1:70" ht="16.5">
      <c r="A73" s="14" t="s">
        <v>724</v>
      </c>
      <c r="B73" s="63" t="s">
        <v>668</v>
      </c>
      <c r="C73" s="32" t="s">
        <v>1643</v>
      </c>
      <c r="D73" s="32" t="s">
        <v>22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>
        <v>22</v>
      </c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0"/>
      <c r="AF73" s="110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15"/>
        <v>0</v>
      </c>
      <c r="AJ73" s="3" t="str">
        <f t="shared" si="111"/>
        <v/>
      </c>
      <c r="AK73" s="5">
        <f t="shared" si="112"/>
        <v>1</v>
      </c>
      <c r="AL73" s="41">
        <f t="shared" si="88"/>
        <v>0</v>
      </c>
      <c r="AM73" s="33" t="str">
        <f t="shared" si="113"/>
        <v/>
      </c>
    </row>
    <row r="74" spans="1:70" ht="16.5">
      <c r="A74" s="14" t="s">
        <v>724</v>
      </c>
      <c r="B74" s="63" t="s">
        <v>270</v>
      </c>
      <c r="C74" s="32" t="s">
        <v>1644</v>
      </c>
      <c r="D74" s="32" t="s">
        <v>22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>
        <v>23</v>
      </c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0"/>
      <c r="AF74" s="110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15"/>
        <v>0</v>
      </c>
      <c r="AJ74" s="3" t="str">
        <f t="shared" si="111"/>
        <v/>
      </c>
      <c r="AK74" s="5">
        <f t="shared" si="112"/>
        <v>1</v>
      </c>
      <c r="AL74" s="41">
        <f t="shared" si="88"/>
        <v>0</v>
      </c>
      <c r="AM74" s="33" t="str">
        <f t="shared" si="113"/>
        <v/>
      </c>
    </row>
    <row r="75" spans="1:70" ht="16.5">
      <c r="A75" s="14" t="s">
        <v>724</v>
      </c>
      <c r="B75" s="63" t="s">
        <v>1101</v>
      </c>
      <c r="C75" s="32" t="s">
        <v>1555</v>
      </c>
      <c r="D75" s="32" t="s">
        <v>22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>
        <v>22</v>
      </c>
      <c r="R75" s="91"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>
        <v>26</v>
      </c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0"/>
      <c r="AF75" s="110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15"/>
        <v>0</v>
      </c>
      <c r="AJ75" s="3" t="str">
        <f t="shared" si="111"/>
        <v/>
      </c>
      <c r="AK75" s="5">
        <f t="shared" si="112"/>
        <v>2</v>
      </c>
      <c r="AL75" s="41">
        <f t="shared" si="88"/>
        <v>0</v>
      </c>
      <c r="AM75" s="33" t="str">
        <f t="shared" si="113"/>
        <v/>
      </c>
    </row>
    <row r="76" spans="1:70" ht="16.5">
      <c r="A76" s="14" t="s">
        <v>724</v>
      </c>
      <c r="B76" s="63" t="s">
        <v>806</v>
      </c>
      <c r="C76" s="32" t="s">
        <v>1645</v>
      </c>
      <c r="D76" s="32" t="s">
        <v>22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>
        <v>30</v>
      </c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0"/>
      <c r="AF76" s="110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15"/>
        <v>0</v>
      </c>
      <c r="AJ76" s="3" t="str">
        <f t="shared" si="111"/>
        <v/>
      </c>
      <c r="AK76" s="5">
        <f t="shared" si="112"/>
        <v>1</v>
      </c>
      <c r="AL76" s="41">
        <f t="shared" si="88"/>
        <v>0</v>
      </c>
      <c r="AM76" s="33" t="str">
        <f t="shared" si="113"/>
        <v/>
      </c>
    </row>
    <row r="77" spans="1:70" ht="16.5">
      <c r="A77" s="14" t="s">
        <v>724</v>
      </c>
      <c r="B77" s="63" t="s">
        <v>852</v>
      </c>
      <c r="C77" s="32" t="s">
        <v>1646</v>
      </c>
      <c r="D77" s="32" t="s">
        <v>22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>
        <v>31</v>
      </c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0"/>
      <c r="AF77" s="110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15"/>
        <v>0</v>
      </c>
      <c r="AJ77" s="3" t="str">
        <f t="shared" si="111"/>
        <v/>
      </c>
      <c r="AK77" s="5">
        <f t="shared" si="112"/>
        <v>1</v>
      </c>
      <c r="AL77" s="41">
        <f t="shared" si="88"/>
        <v>0</v>
      </c>
      <c r="AM77" s="33" t="str">
        <f t="shared" si="113"/>
        <v/>
      </c>
    </row>
    <row r="78" spans="1:70" ht="16.5">
      <c r="A78" s="14" t="s">
        <v>724</v>
      </c>
      <c r="B78" s="63" t="s">
        <v>602</v>
      </c>
      <c r="C78" s="32" t="s">
        <v>1647</v>
      </c>
      <c r="D78" s="32" t="s">
        <v>22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>
        <v>34</v>
      </c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0"/>
      <c r="AF78" s="110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15"/>
        <v>0</v>
      </c>
      <c r="AJ78" s="3" t="str">
        <f t="shared" si="111"/>
        <v/>
      </c>
      <c r="AK78" s="5">
        <f t="shared" si="112"/>
        <v>1</v>
      </c>
      <c r="AL78" s="41">
        <f t="shared" si="88"/>
        <v>0</v>
      </c>
      <c r="AM78" s="33" t="str">
        <f t="shared" si="113"/>
        <v/>
      </c>
    </row>
    <row r="79" spans="1:70" ht="16.5">
      <c r="A79" s="14" t="s">
        <v>7</v>
      </c>
      <c r="B79" s="63" t="s">
        <v>630</v>
      </c>
      <c r="C79" s="32" t="s">
        <v>1615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>
        <v>37</v>
      </c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0"/>
      <c r="AF79" s="110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15"/>
        <v>0</v>
      </c>
      <c r="AJ79" s="3" t="str">
        <f t="shared" si="111"/>
        <v/>
      </c>
      <c r="AK79" s="5">
        <f t="shared" si="112"/>
        <v>1</v>
      </c>
      <c r="AL79" s="41">
        <f t="shared" si="88"/>
        <v>0</v>
      </c>
      <c r="AM79" s="33" t="str">
        <f t="shared" si="113"/>
        <v/>
      </c>
    </row>
    <row r="80" spans="1:70" ht="16.5">
      <c r="A80" s="14" t="s">
        <v>724</v>
      </c>
      <c r="B80" s="63" t="s">
        <v>728</v>
      </c>
      <c r="C80" s="32" t="s">
        <v>1648</v>
      </c>
      <c r="D80" s="32" t="s">
        <v>22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>
        <v>38</v>
      </c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0"/>
      <c r="AF80" s="110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15"/>
        <v>0</v>
      </c>
      <c r="AJ80" s="3" t="str">
        <f t="shared" si="111"/>
        <v/>
      </c>
      <c r="AK80" s="5">
        <f t="shared" si="112"/>
        <v>1</v>
      </c>
      <c r="AL80" s="41">
        <f t="shared" si="88"/>
        <v>0</v>
      </c>
      <c r="AM80" s="33" t="str">
        <f t="shared" si="113"/>
        <v/>
      </c>
    </row>
    <row r="81" spans="1:39" ht="16.5">
      <c r="A81" s="14" t="s">
        <v>7</v>
      </c>
      <c r="B81" s="63" t="s">
        <v>1112</v>
      </c>
      <c r="C81" s="32" t="s">
        <v>1649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>
        <v>39</v>
      </c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0"/>
      <c r="AF81" s="110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15"/>
        <v>0</v>
      </c>
      <c r="AJ81" s="3" t="str">
        <f t="shared" si="111"/>
        <v/>
      </c>
      <c r="AK81" s="5">
        <f t="shared" si="112"/>
        <v>1</v>
      </c>
      <c r="AL81" s="41">
        <f t="shared" ref="AL81:AL112" si="118">AI81</f>
        <v>0</v>
      </c>
      <c r="AM81" s="33" t="str">
        <f t="shared" si="113"/>
        <v/>
      </c>
    </row>
    <row r="82" spans="1:39" ht="16.5">
      <c r="A82" s="14" t="s">
        <v>7</v>
      </c>
      <c r="B82" s="63" t="s">
        <v>1552</v>
      </c>
      <c r="C82" s="32" t="s">
        <v>1553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>
        <v>16</v>
      </c>
      <c r="R82" s="91"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0"/>
      <c r="AF82" s="110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15"/>
        <v>0</v>
      </c>
      <c r="AJ82" s="3" t="str">
        <f t="shared" si="111"/>
        <v/>
      </c>
      <c r="AK82" s="5">
        <f t="shared" si="112"/>
        <v>1</v>
      </c>
      <c r="AL82" s="41">
        <f t="shared" si="118"/>
        <v>0</v>
      </c>
      <c r="AM82" s="33" t="str">
        <f t="shared" si="113"/>
        <v/>
      </c>
    </row>
    <row r="83" spans="1:39" ht="16.5">
      <c r="A83" s="14" t="s">
        <v>7</v>
      </c>
      <c r="B83" s="63" t="s">
        <v>532</v>
      </c>
      <c r="C83" s="32" t="s">
        <v>1473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>
        <v>10</v>
      </c>
      <c r="L83" s="2"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0"/>
      <c r="AF83" s="110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15"/>
        <v>0</v>
      </c>
      <c r="AJ83" s="3" t="str">
        <f t="shared" si="111"/>
        <v/>
      </c>
      <c r="AK83" s="5">
        <f t="shared" si="112"/>
        <v>1</v>
      </c>
      <c r="AL83" s="41">
        <f t="shared" si="118"/>
        <v>0</v>
      </c>
      <c r="AM83" s="33" t="str">
        <f t="shared" si="113"/>
        <v/>
      </c>
    </row>
    <row r="84" spans="1:39" ht="16.5">
      <c r="A84" s="14" t="s">
        <v>7</v>
      </c>
      <c r="B84" s="63" t="s">
        <v>305</v>
      </c>
      <c r="C84" s="32" t="s">
        <v>1474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>
        <v>10</v>
      </c>
      <c r="L84" s="2"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0"/>
      <c r="AF84" s="110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15"/>
        <v>0</v>
      </c>
      <c r="AJ84" s="3" t="str">
        <f t="shared" si="111"/>
        <v/>
      </c>
      <c r="AK84" s="5">
        <f t="shared" si="112"/>
        <v>1</v>
      </c>
      <c r="AL84" s="41">
        <f t="shared" si="118"/>
        <v>0</v>
      </c>
      <c r="AM84" s="33" t="str">
        <f t="shared" si="113"/>
        <v/>
      </c>
    </row>
    <row r="85" spans="1:39" ht="16.5">
      <c r="A85" s="14" t="s">
        <v>7</v>
      </c>
      <c r="B85" s="63" t="s">
        <v>385</v>
      </c>
      <c r="C85" s="32" t="s">
        <v>357</v>
      </c>
      <c r="D85" s="32" t="s">
        <v>7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>
        <v>12</v>
      </c>
      <c r="L85" s="2"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0"/>
      <c r="AF85" s="110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15"/>
        <v>0</v>
      </c>
      <c r="AJ85" s="3" t="str">
        <f t="shared" si="111"/>
        <v/>
      </c>
      <c r="AK85" s="5">
        <f t="shared" si="112"/>
        <v>1</v>
      </c>
      <c r="AL85" s="41">
        <f t="shared" si="118"/>
        <v>0</v>
      </c>
      <c r="AM85" s="33" t="str">
        <f t="shared" si="113"/>
        <v/>
      </c>
    </row>
    <row r="86" spans="1:39" ht="16.5">
      <c r="A86" s="14" t="s">
        <v>7</v>
      </c>
      <c r="B86" s="63" t="s">
        <v>1475</v>
      </c>
      <c r="C86" s="32" t="s">
        <v>357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>
        <v>12</v>
      </c>
      <c r="L86" s="2"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0"/>
      <c r="AF86" s="110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15"/>
        <v>0</v>
      </c>
      <c r="AJ86" s="3" t="str">
        <f t="shared" si="111"/>
        <v/>
      </c>
      <c r="AK86" s="5">
        <f t="shared" si="112"/>
        <v>1</v>
      </c>
      <c r="AL86" s="41">
        <f t="shared" si="118"/>
        <v>0</v>
      </c>
      <c r="AM86" s="33" t="str">
        <f t="shared" si="113"/>
        <v/>
      </c>
    </row>
    <row r="87" spans="1:39" ht="16.5">
      <c r="A87" s="14" t="s">
        <v>7</v>
      </c>
      <c r="B87" s="63" t="s">
        <v>599</v>
      </c>
      <c r="C87" s="32" t="s">
        <v>1476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>
        <v>14</v>
      </c>
      <c r="L87" s="2"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0"/>
      <c r="AF87" s="110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15"/>
        <v>0</v>
      </c>
      <c r="AJ87" s="3" t="str">
        <f t="shared" si="111"/>
        <v/>
      </c>
      <c r="AK87" s="5">
        <f t="shared" si="112"/>
        <v>1</v>
      </c>
      <c r="AL87" s="41">
        <f t="shared" si="118"/>
        <v>0</v>
      </c>
      <c r="AM87" s="33" t="str">
        <f t="shared" si="113"/>
        <v/>
      </c>
    </row>
    <row r="88" spans="1:39" ht="16.5">
      <c r="A88" s="14" t="s">
        <v>7</v>
      </c>
      <c r="B88" s="63" t="s">
        <v>288</v>
      </c>
      <c r="C88" s="32" t="s">
        <v>1477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>
        <v>14</v>
      </c>
      <c r="L88" s="2"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0"/>
      <c r="AF88" s="110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15"/>
        <v>0</v>
      </c>
      <c r="AJ88" s="3" t="str">
        <f t="shared" si="111"/>
        <v/>
      </c>
      <c r="AK88" s="5">
        <f t="shared" si="112"/>
        <v>1</v>
      </c>
      <c r="AL88" s="41">
        <f t="shared" si="118"/>
        <v>0</v>
      </c>
      <c r="AM88" s="33" t="str">
        <f t="shared" si="113"/>
        <v/>
      </c>
    </row>
    <row r="89" spans="1:39" ht="16.5">
      <c r="A89" s="14" t="s">
        <v>7</v>
      </c>
      <c r="B89" s="63" t="s">
        <v>597</v>
      </c>
      <c r="C89" s="32" t="s">
        <v>1554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>
        <v>19</v>
      </c>
      <c r="R89" s="91"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0"/>
      <c r="AF89" s="110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15"/>
        <v>0</v>
      </c>
      <c r="AJ89" s="3" t="str">
        <f t="shared" si="111"/>
        <v/>
      </c>
      <c r="AK89" s="5">
        <f t="shared" si="112"/>
        <v>1</v>
      </c>
      <c r="AL89" s="41">
        <f t="shared" si="118"/>
        <v>0</v>
      </c>
      <c r="AM89" s="33" t="str">
        <f t="shared" si="113"/>
        <v/>
      </c>
    </row>
    <row r="90" spans="1:39" ht="16.5">
      <c r="A90" s="14" t="s">
        <v>724</v>
      </c>
      <c r="B90" s="63" t="s">
        <v>1101</v>
      </c>
      <c r="C90" s="32" t="s">
        <v>1556</v>
      </c>
      <c r="D90" s="32" t="s">
        <v>22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>
        <v>26</v>
      </c>
      <c r="R90" s="91"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0"/>
      <c r="AF90" s="110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15"/>
        <v>0</v>
      </c>
      <c r="AJ90" s="3" t="str">
        <f t="shared" si="111"/>
        <v/>
      </c>
      <c r="AK90" s="5">
        <f t="shared" si="112"/>
        <v>1</v>
      </c>
      <c r="AL90" s="41">
        <f t="shared" si="118"/>
        <v>0</v>
      </c>
      <c r="AM90" s="33" t="str">
        <f t="shared" si="113"/>
        <v/>
      </c>
    </row>
    <row r="91" spans="1:39" ht="16.5">
      <c r="A91" s="14" t="s">
        <v>7</v>
      </c>
      <c r="B91" s="63" t="s">
        <v>243</v>
      </c>
      <c r="C91" s="32" t="s">
        <v>777</v>
      </c>
      <c r="D91" s="32" t="s">
        <v>7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>
        <v>4</v>
      </c>
      <c r="H91" s="2"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0"/>
      <c r="AF91" s="110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15"/>
        <v>0</v>
      </c>
      <c r="AJ91" s="3" t="str">
        <f t="shared" si="111"/>
        <v/>
      </c>
      <c r="AK91" s="5">
        <f t="shared" si="112"/>
        <v>1</v>
      </c>
      <c r="AL91" s="41">
        <f t="shared" si="118"/>
        <v>0</v>
      </c>
      <c r="AM91" s="33" t="str">
        <f t="shared" si="113"/>
        <v/>
      </c>
    </row>
    <row r="92" spans="1:39" ht="16.5">
      <c r="A92" s="14" t="s">
        <v>7</v>
      </c>
      <c r="B92" s="63" t="s">
        <v>731</v>
      </c>
      <c r="C92" s="32" t="s">
        <v>777</v>
      </c>
      <c r="D92" s="32" t="s">
        <v>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>
        <v>4</v>
      </c>
      <c r="H92" s="2"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0"/>
      <c r="AF92" s="110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15"/>
        <v>0</v>
      </c>
      <c r="AJ92" s="3" t="str">
        <f t="shared" si="111"/>
        <v/>
      </c>
      <c r="AK92" s="5">
        <f t="shared" si="112"/>
        <v>1</v>
      </c>
      <c r="AL92" s="41">
        <f t="shared" si="118"/>
        <v>0</v>
      </c>
      <c r="AM92" s="33" t="str">
        <f t="shared" si="113"/>
        <v/>
      </c>
    </row>
    <row r="93" spans="1:39" ht="16.5">
      <c r="A93" s="14" t="s">
        <v>7</v>
      </c>
      <c r="B93" s="63" t="s">
        <v>643</v>
      </c>
      <c r="C93" s="32" t="s">
        <v>780</v>
      </c>
      <c r="D93" s="32" t="s">
        <v>7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>
        <v>1</v>
      </c>
      <c r="H93" s="2"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0"/>
      <c r="AF93" s="110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15"/>
        <v>0</v>
      </c>
      <c r="AJ93" s="3" t="str">
        <f t="shared" si="111"/>
        <v/>
      </c>
      <c r="AK93" s="5">
        <f t="shared" si="112"/>
        <v>1</v>
      </c>
      <c r="AL93" s="41">
        <f t="shared" si="118"/>
        <v>0</v>
      </c>
      <c r="AM93" s="33" t="str">
        <f t="shared" si="113"/>
        <v/>
      </c>
    </row>
    <row r="94" spans="1:39" ht="16.5">
      <c r="A94" s="14" t="s">
        <v>7</v>
      </c>
      <c r="B94" s="63" t="s">
        <v>731</v>
      </c>
      <c r="C94" s="32" t="s">
        <v>732</v>
      </c>
      <c r="D94" s="32" t="s">
        <v>7</v>
      </c>
      <c r="E94" s="6">
        <v>15</v>
      </c>
      <c r="F94" s="2"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0"/>
      <c r="AF94" s="110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15"/>
        <v>0</v>
      </c>
      <c r="AJ94" s="3" t="str">
        <f t="shared" si="111"/>
        <v/>
      </c>
      <c r="AK94" s="5">
        <f t="shared" si="112"/>
        <v>1</v>
      </c>
      <c r="AL94" s="41">
        <f t="shared" si="118"/>
        <v>0</v>
      </c>
      <c r="AM94" s="33" t="str">
        <f t="shared" si="113"/>
        <v/>
      </c>
    </row>
    <row r="95" spans="1:39" ht="16.5">
      <c r="A95" s="81" t="s">
        <v>239</v>
      </c>
      <c r="B95" s="74" t="s">
        <v>240</v>
      </c>
      <c r="C95" s="72" t="s">
        <v>241</v>
      </c>
      <c r="D95" s="72" t="s">
        <v>20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0"/>
      <c r="AF95" s="110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15"/>
        <v>0</v>
      </c>
      <c r="AJ95" s="3" t="str">
        <f t="shared" si="111"/>
        <v/>
      </c>
      <c r="AK95" s="5">
        <f t="shared" si="112"/>
        <v>0</v>
      </c>
      <c r="AL95" s="41">
        <f t="shared" si="118"/>
        <v>0</v>
      </c>
      <c r="AM95" s="33" t="str">
        <f t="shared" si="113"/>
        <v/>
      </c>
    </row>
    <row r="96" spans="1:39" ht="16.5">
      <c r="A96" s="81" t="s">
        <v>272</v>
      </c>
      <c r="B96" s="74" t="s">
        <v>273</v>
      </c>
      <c r="C96" s="72" t="s">
        <v>274</v>
      </c>
      <c r="D96" s="72" t="s">
        <v>39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0"/>
      <c r="AF96" s="110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15"/>
        <v>0</v>
      </c>
      <c r="AJ96" s="3" t="str">
        <f t="shared" si="111"/>
        <v/>
      </c>
      <c r="AK96" s="5">
        <f t="shared" si="112"/>
        <v>0</v>
      </c>
      <c r="AL96" s="41">
        <f t="shared" si="118"/>
        <v>0</v>
      </c>
      <c r="AM96" s="33" t="str">
        <f t="shared" si="113"/>
        <v/>
      </c>
    </row>
    <row r="97" spans="1:39" ht="16.5">
      <c r="A97" s="81" t="s">
        <v>290</v>
      </c>
      <c r="B97" s="74" t="s">
        <v>291</v>
      </c>
      <c r="C97" s="72" t="s">
        <v>292</v>
      </c>
      <c r="D97" s="72" t="s">
        <v>43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0"/>
      <c r="AF97" s="110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15"/>
        <v>0</v>
      </c>
      <c r="AJ97" s="3" t="str">
        <f t="shared" si="111"/>
        <v/>
      </c>
      <c r="AK97" s="5">
        <f t="shared" si="112"/>
        <v>0</v>
      </c>
      <c r="AL97" s="41">
        <f t="shared" si="118"/>
        <v>0</v>
      </c>
      <c r="AM97" s="33" t="str">
        <f t="shared" si="113"/>
        <v/>
      </c>
    </row>
    <row r="98" spans="1:39" ht="16.5">
      <c r="A98" s="81" t="s">
        <v>333</v>
      </c>
      <c r="B98" s="74" t="s">
        <v>334</v>
      </c>
      <c r="C98" s="72" t="s">
        <v>335</v>
      </c>
      <c r="D98" s="72" t="s">
        <v>39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0"/>
      <c r="AF98" s="110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15"/>
        <v>0</v>
      </c>
      <c r="AJ98" s="3" t="str">
        <f t="shared" si="111"/>
        <v/>
      </c>
      <c r="AK98" s="5">
        <f t="shared" si="112"/>
        <v>0</v>
      </c>
      <c r="AL98" s="41">
        <f t="shared" si="118"/>
        <v>0</v>
      </c>
      <c r="AM98" s="33" t="str">
        <f t="shared" si="113"/>
        <v/>
      </c>
    </row>
    <row r="99" spans="1:39" ht="16.5">
      <c r="A99" s="80" t="s">
        <v>1305</v>
      </c>
      <c r="B99" s="63" t="s">
        <v>1300</v>
      </c>
      <c r="C99" s="32" t="s">
        <v>1294</v>
      </c>
      <c r="D99" s="32" t="s">
        <v>41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0"/>
      <c r="AF99" s="110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15"/>
        <v>0</v>
      </c>
      <c r="AJ99" s="3" t="str">
        <f t="shared" si="111"/>
        <v/>
      </c>
      <c r="AK99" s="5">
        <f t="shared" si="112"/>
        <v>0</v>
      </c>
      <c r="AL99" s="41">
        <f t="shared" si="118"/>
        <v>0</v>
      </c>
      <c r="AM99" s="33" t="str">
        <f t="shared" si="113"/>
        <v/>
      </c>
    </row>
    <row r="100" spans="1:39" ht="16.5">
      <c r="A100" s="80" t="s">
        <v>1309</v>
      </c>
      <c r="B100" s="63" t="s">
        <v>1303</v>
      </c>
      <c r="C100" s="32" t="s">
        <v>1296</v>
      </c>
      <c r="D100" s="32" t="s">
        <v>25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0"/>
      <c r="AF100" s="110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15"/>
        <v>0</v>
      </c>
      <c r="AJ100" s="3" t="str">
        <f t="shared" si="111"/>
        <v/>
      </c>
      <c r="AK100" s="5">
        <f t="shared" si="112"/>
        <v>0</v>
      </c>
      <c r="AL100" s="41">
        <f t="shared" si="118"/>
        <v>0</v>
      </c>
      <c r="AM100" s="33" t="str">
        <f t="shared" si="113"/>
        <v/>
      </c>
    </row>
    <row r="101" spans="1:39" ht="16.5">
      <c r="A101" s="80" t="s">
        <v>1310</v>
      </c>
      <c r="B101" s="63" t="s">
        <v>1057</v>
      </c>
      <c r="C101" s="32" t="s">
        <v>125</v>
      </c>
      <c r="D101" s="32" t="s">
        <v>25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0"/>
      <c r="AF101" s="110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15"/>
        <v>0</v>
      </c>
      <c r="AJ101" s="3" t="str">
        <f t="shared" ref="AJ101:AJ132" si="119">IF(AI101&lt;&gt;0,RANK(AI101,$AI$5:$AI$72),"")</f>
        <v/>
      </c>
      <c r="AK101" s="5">
        <f t="shared" ref="AK101:AK132" si="120">COUNTA(E101,G101,I101,K101,M101,O101,Q101,S101,U101,W101,Y101,AA101,AC101,AE101,AG101)</f>
        <v>0</v>
      </c>
      <c r="AL101" s="41">
        <f t="shared" si="118"/>
        <v>0</v>
      </c>
      <c r="AM101" s="33" t="str">
        <f t="shared" ref="AM101:AM132" si="121">IF(AL101&lt;&gt;0,RANK(AL101,$AL$5:$AL$72),"")</f>
        <v/>
      </c>
    </row>
    <row r="102" spans="1:39" ht="16.5">
      <c r="A102" s="80" t="s">
        <v>1312</v>
      </c>
      <c r="B102" s="63" t="s">
        <v>279</v>
      </c>
      <c r="C102" s="32" t="s">
        <v>484</v>
      </c>
      <c r="D102" s="32" t="s">
        <v>25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0"/>
      <c r="AF102" s="110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ref="AI102:AI133" si="122">F102+H102+J102+L102+N102+P102+R102+T102+V102+X102+Z102+AB102+AD102+AF102+AH102</f>
        <v>0</v>
      </c>
      <c r="AJ102" s="3" t="str">
        <f t="shared" si="119"/>
        <v/>
      </c>
      <c r="AK102" s="5">
        <f t="shared" si="120"/>
        <v>0</v>
      </c>
      <c r="AL102" s="41">
        <f t="shared" si="118"/>
        <v>0</v>
      </c>
      <c r="AM102" s="33" t="str">
        <f t="shared" si="121"/>
        <v/>
      </c>
    </row>
    <row r="103" spans="1:39" ht="16.5">
      <c r="A103" s="14" t="s">
        <v>7</v>
      </c>
      <c r="B103" s="63" t="s">
        <v>1519</v>
      </c>
      <c r="C103" s="32" t="s">
        <v>661</v>
      </c>
      <c r="D103" s="32" t="s">
        <v>7</v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94">
        <v>3</v>
      </c>
      <c r="P103" s="2"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0"/>
      <c r="AF103" s="110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22"/>
        <v>0</v>
      </c>
      <c r="AJ103" s="3" t="str">
        <f t="shared" si="119"/>
        <v/>
      </c>
      <c r="AK103" s="5">
        <f t="shared" si="120"/>
        <v>1</v>
      </c>
      <c r="AL103" s="41">
        <f t="shared" si="118"/>
        <v>0</v>
      </c>
      <c r="AM103" s="33" t="str">
        <f t="shared" si="121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0"/>
      <c r="AF104" s="110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22"/>
        <v>0</v>
      </c>
      <c r="AJ104" s="3" t="str">
        <f t="shared" si="119"/>
        <v/>
      </c>
      <c r="AK104" s="5">
        <f t="shared" si="120"/>
        <v>0</v>
      </c>
      <c r="AL104" s="41">
        <f t="shared" si="118"/>
        <v>0</v>
      </c>
      <c r="AM104" s="33" t="str">
        <f t="shared" si="121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0"/>
      <c r="AF105" s="110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22"/>
        <v>0</v>
      </c>
      <c r="AJ105" s="3" t="str">
        <f t="shared" si="119"/>
        <v/>
      </c>
      <c r="AK105" s="5">
        <f t="shared" si="120"/>
        <v>0</v>
      </c>
      <c r="AL105" s="41">
        <f t="shared" si="118"/>
        <v>0</v>
      </c>
      <c r="AM105" s="33" t="str">
        <f t="shared" si="121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0"/>
      <c r="AF106" s="110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22"/>
        <v>0</v>
      </c>
      <c r="AJ106" s="3" t="str">
        <f t="shared" si="119"/>
        <v/>
      </c>
      <c r="AK106" s="5">
        <f t="shared" si="120"/>
        <v>0</v>
      </c>
      <c r="AL106" s="41">
        <f t="shared" si="118"/>
        <v>0</v>
      </c>
      <c r="AM106" s="33" t="str">
        <f t="shared" si="121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0"/>
      <c r="AF107" s="110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22"/>
        <v>0</v>
      </c>
      <c r="AJ107" s="3" t="str">
        <f t="shared" si="119"/>
        <v/>
      </c>
      <c r="AK107" s="5">
        <f t="shared" si="120"/>
        <v>0</v>
      </c>
      <c r="AL107" s="41">
        <f t="shared" si="118"/>
        <v>0</v>
      </c>
      <c r="AM107" s="33" t="str">
        <f t="shared" si="121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0"/>
      <c r="AF108" s="110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22"/>
        <v>0</v>
      </c>
      <c r="AJ108" s="3" t="str">
        <f t="shared" si="119"/>
        <v/>
      </c>
      <c r="AK108" s="5">
        <f t="shared" si="120"/>
        <v>0</v>
      </c>
      <c r="AL108" s="41">
        <f t="shared" si="118"/>
        <v>0</v>
      </c>
      <c r="AM108" s="33" t="str">
        <f t="shared" si="121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0"/>
      <c r="AF109" s="110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22"/>
        <v>0</v>
      </c>
      <c r="AJ109" s="3" t="str">
        <f t="shared" si="119"/>
        <v/>
      </c>
      <c r="AK109" s="5">
        <f t="shared" si="120"/>
        <v>0</v>
      </c>
      <c r="AL109" s="41">
        <f t="shared" si="118"/>
        <v>0</v>
      </c>
      <c r="AM109" s="33" t="str">
        <f t="shared" si="121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0"/>
      <c r="AF110" s="110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22"/>
        <v>0</v>
      </c>
      <c r="AJ110" s="3" t="str">
        <f t="shared" si="119"/>
        <v/>
      </c>
      <c r="AK110" s="5">
        <f t="shared" si="120"/>
        <v>0</v>
      </c>
      <c r="AL110" s="41">
        <f t="shared" si="118"/>
        <v>0</v>
      </c>
      <c r="AM110" s="33" t="str">
        <f t="shared" si="121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0"/>
      <c r="AF111" s="110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22"/>
        <v>0</v>
      </c>
      <c r="AJ111" s="3" t="str">
        <f t="shared" si="119"/>
        <v/>
      </c>
      <c r="AK111" s="5">
        <f t="shared" si="120"/>
        <v>0</v>
      </c>
      <c r="AL111" s="41">
        <f t="shared" si="118"/>
        <v>0</v>
      </c>
      <c r="AM111" s="33" t="str">
        <f t="shared" si="121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0"/>
      <c r="AF112" s="110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22"/>
        <v>0</v>
      </c>
      <c r="AJ112" s="3" t="str">
        <f t="shared" si="119"/>
        <v/>
      </c>
      <c r="AK112" s="5">
        <f t="shared" si="120"/>
        <v>0</v>
      </c>
      <c r="AL112" s="41">
        <f t="shared" si="118"/>
        <v>0</v>
      </c>
      <c r="AM112" s="33" t="str">
        <f t="shared" si="121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0"/>
      <c r="AF113" s="110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22"/>
        <v>0</v>
      </c>
      <c r="AJ113" s="3" t="str">
        <f t="shared" si="119"/>
        <v/>
      </c>
      <c r="AK113" s="5">
        <f t="shared" si="120"/>
        <v>0</v>
      </c>
      <c r="AL113" s="41">
        <f t="shared" ref="AL113:AL138" si="123">AI113</f>
        <v>0</v>
      </c>
      <c r="AM113" s="33" t="str">
        <f t="shared" si="121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0"/>
      <c r="AF114" s="110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22"/>
        <v>0</v>
      </c>
      <c r="AJ114" s="3" t="str">
        <f t="shared" si="119"/>
        <v/>
      </c>
      <c r="AK114" s="5">
        <f t="shared" si="120"/>
        <v>0</v>
      </c>
      <c r="AL114" s="41">
        <f t="shared" si="123"/>
        <v>0</v>
      </c>
      <c r="AM114" s="33" t="str">
        <f t="shared" si="121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0"/>
      <c r="AF115" s="110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22"/>
        <v>0</v>
      </c>
      <c r="AJ115" s="3" t="str">
        <f t="shared" si="119"/>
        <v/>
      </c>
      <c r="AK115" s="5">
        <f t="shared" si="120"/>
        <v>0</v>
      </c>
      <c r="AL115" s="41">
        <f t="shared" si="123"/>
        <v>0</v>
      </c>
      <c r="AM115" s="33" t="str">
        <f t="shared" si="121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0"/>
      <c r="AF116" s="110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22"/>
        <v>0</v>
      </c>
      <c r="AJ116" s="3" t="str">
        <f t="shared" si="119"/>
        <v/>
      </c>
      <c r="AK116" s="5">
        <f t="shared" si="120"/>
        <v>0</v>
      </c>
      <c r="AL116" s="41">
        <f t="shared" si="123"/>
        <v>0</v>
      </c>
      <c r="AM116" s="33" t="str">
        <f t="shared" si="121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0"/>
      <c r="AF117" s="110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22"/>
        <v>0</v>
      </c>
      <c r="AJ117" s="3" t="str">
        <f t="shared" si="119"/>
        <v/>
      </c>
      <c r="AK117" s="5">
        <f t="shared" si="120"/>
        <v>0</v>
      </c>
      <c r="AL117" s="41">
        <f t="shared" si="123"/>
        <v>0</v>
      </c>
      <c r="AM117" s="33" t="str">
        <f t="shared" si="121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0"/>
      <c r="AF118" s="110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22"/>
        <v>0</v>
      </c>
      <c r="AJ118" s="3" t="str">
        <f t="shared" si="119"/>
        <v/>
      </c>
      <c r="AK118" s="5">
        <f t="shared" si="120"/>
        <v>0</v>
      </c>
      <c r="AL118" s="41">
        <f t="shared" si="123"/>
        <v>0</v>
      </c>
      <c r="AM118" s="33" t="str">
        <f t="shared" si="121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0"/>
      <c r="AF119" s="110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22"/>
        <v>0</v>
      </c>
      <c r="AJ119" s="3" t="str">
        <f t="shared" si="119"/>
        <v/>
      </c>
      <c r="AK119" s="5">
        <f t="shared" si="120"/>
        <v>0</v>
      </c>
      <c r="AL119" s="41">
        <f t="shared" si="123"/>
        <v>0</v>
      </c>
      <c r="AM119" s="33" t="str">
        <f t="shared" si="121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0"/>
      <c r="AF120" s="110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22"/>
        <v>0</v>
      </c>
      <c r="AJ120" s="3" t="str">
        <f t="shared" si="119"/>
        <v/>
      </c>
      <c r="AK120" s="5">
        <f t="shared" si="120"/>
        <v>0</v>
      </c>
      <c r="AL120" s="41">
        <f t="shared" si="123"/>
        <v>0</v>
      </c>
      <c r="AM120" s="33" t="str">
        <f t="shared" si="121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0"/>
      <c r="AF121" s="110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22"/>
        <v>0</v>
      </c>
      <c r="AJ121" s="3" t="str">
        <f t="shared" si="119"/>
        <v/>
      </c>
      <c r="AK121" s="5">
        <f t="shared" si="120"/>
        <v>0</v>
      </c>
      <c r="AL121" s="41">
        <f t="shared" si="123"/>
        <v>0</v>
      </c>
      <c r="AM121" s="33" t="str">
        <f t="shared" si="121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0"/>
      <c r="AF122" s="110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22"/>
        <v>0</v>
      </c>
      <c r="AJ122" s="3" t="str">
        <f t="shared" si="119"/>
        <v/>
      </c>
      <c r="AK122" s="5">
        <f t="shared" si="120"/>
        <v>0</v>
      </c>
      <c r="AL122" s="41">
        <f t="shared" si="123"/>
        <v>0</v>
      </c>
      <c r="AM122" s="33" t="str">
        <f t="shared" si="121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0"/>
      <c r="AF123" s="110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22"/>
        <v>0</v>
      </c>
      <c r="AJ123" s="3" t="str">
        <f t="shared" si="119"/>
        <v/>
      </c>
      <c r="AK123" s="5">
        <f t="shared" si="120"/>
        <v>0</v>
      </c>
      <c r="AL123" s="41">
        <f t="shared" si="123"/>
        <v>0</v>
      </c>
      <c r="AM123" s="33" t="str">
        <f t="shared" si="121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0"/>
      <c r="AF124" s="110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22"/>
        <v>0</v>
      </c>
      <c r="AJ124" s="3" t="str">
        <f t="shared" si="119"/>
        <v/>
      </c>
      <c r="AK124" s="5">
        <f t="shared" si="120"/>
        <v>0</v>
      </c>
      <c r="AL124" s="41">
        <f t="shared" si="123"/>
        <v>0</v>
      </c>
      <c r="AM124" s="33" t="str">
        <f t="shared" si="121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0"/>
      <c r="AF125" s="110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22"/>
        <v>0</v>
      </c>
      <c r="AJ125" s="3" t="str">
        <f t="shared" si="119"/>
        <v/>
      </c>
      <c r="AK125" s="5">
        <f t="shared" si="120"/>
        <v>0</v>
      </c>
      <c r="AL125" s="41">
        <f t="shared" si="123"/>
        <v>0</v>
      </c>
      <c r="AM125" s="33" t="str">
        <f t="shared" si="121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0"/>
      <c r="AF126" s="110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22"/>
        <v>0</v>
      </c>
      <c r="AJ126" s="3" t="str">
        <f t="shared" si="119"/>
        <v/>
      </c>
      <c r="AK126" s="5">
        <f t="shared" si="120"/>
        <v>0</v>
      </c>
      <c r="AL126" s="41">
        <f t="shared" si="123"/>
        <v>0</v>
      </c>
      <c r="AM126" s="33" t="str">
        <f t="shared" si="121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0"/>
      <c r="AF127" s="110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22"/>
        <v>0</v>
      </c>
      <c r="AJ127" s="3" t="str">
        <f t="shared" si="119"/>
        <v/>
      </c>
      <c r="AK127" s="5">
        <f t="shared" si="120"/>
        <v>0</v>
      </c>
      <c r="AL127" s="41">
        <f t="shared" si="123"/>
        <v>0</v>
      </c>
      <c r="AM127" s="33" t="str">
        <f t="shared" si="121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0"/>
      <c r="AF128" s="110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22"/>
        <v>0</v>
      </c>
      <c r="AJ128" s="3" t="str">
        <f t="shared" si="119"/>
        <v/>
      </c>
      <c r="AK128" s="5">
        <f t="shared" si="120"/>
        <v>0</v>
      </c>
      <c r="AL128" s="41">
        <f t="shared" si="123"/>
        <v>0</v>
      </c>
      <c r="AM128" s="33" t="str">
        <f t="shared" si="121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0"/>
      <c r="AF129" s="110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22"/>
        <v>0</v>
      </c>
      <c r="AJ129" s="3" t="str">
        <f t="shared" si="119"/>
        <v/>
      </c>
      <c r="AK129" s="5">
        <f t="shared" si="120"/>
        <v>0</v>
      </c>
      <c r="AL129" s="41">
        <f t="shared" si="123"/>
        <v>0</v>
      </c>
      <c r="AM129" s="33" t="str">
        <f t="shared" si="121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0"/>
      <c r="AF130" s="110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22"/>
        <v>0</v>
      </c>
      <c r="AJ130" s="3" t="str">
        <f t="shared" si="119"/>
        <v/>
      </c>
      <c r="AK130" s="5">
        <f t="shared" si="120"/>
        <v>0</v>
      </c>
      <c r="AL130" s="41">
        <f t="shared" si="123"/>
        <v>0</v>
      </c>
      <c r="AM130" s="33" t="str">
        <f t="shared" si="121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0"/>
      <c r="AF131" s="110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22"/>
        <v>0</v>
      </c>
      <c r="AJ131" s="3" t="str">
        <f t="shared" si="119"/>
        <v/>
      </c>
      <c r="AK131" s="5">
        <f t="shared" si="120"/>
        <v>0</v>
      </c>
      <c r="AL131" s="41">
        <f t="shared" si="123"/>
        <v>0</v>
      </c>
      <c r="AM131" s="33" t="str">
        <f t="shared" si="121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0"/>
      <c r="AF132" s="110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22"/>
        <v>0</v>
      </c>
      <c r="AJ132" s="3" t="str">
        <f t="shared" si="119"/>
        <v/>
      </c>
      <c r="AK132" s="5">
        <f t="shared" si="120"/>
        <v>0</v>
      </c>
      <c r="AL132" s="41">
        <f t="shared" si="123"/>
        <v>0</v>
      </c>
      <c r="AM132" s="33" t="str">
        <f t="shared" si="121"/>
        <v/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0"/>
      <c r="AF133" s="110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si="122"/>
        <v>0</v>
      </c>
      <c r="AJ133" s="3" t="str">
        <f t="shared" ref="AJ133:AJ164" si="124">IF(AI133&lt;&gt;0,RANK(AI133,$AI$5:$AI$72),"")</f>
        <v/>
      </c>
      <c r="AK133" s="5">
        <f t="shared" ref="AK133:AK138" si="125">COUNTA(E133,G133,I133,K133,M133,O133,Q133,S133,U133,W133,Y133,AA133,AC133,AE133,AG133)</f>
        <v>0</v>
      </c>
      <c r="AL133" s="41">
        <f t="shared" si="123"/>
        <v>0</v>
      </c>
      <c r="AM133" s="33" t="str">
        <f t="shared" ref="AM133:AM164" si="126">IF(AL133&lt;&gt;0,RANK(AL133,$AL$5:$AL$72),"")</f>
        <v/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0"/>
      <c r="AF134" s="110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ref="AI134:AI165" si="127">F134+H134+J134+L134+N134+P134+R134+T134+V134+X134+Z134+AB134+AD134+AF134+AH134</f>
        <v>0</v>
      </c>
      <c r="AJ134" s="3" t="str">
        <f t="shared" si="124"/>
        <v/>
      </c>
      <c r="AK134" s="5">
        <f t="shared" si="125"/>
        <v>0</v>
      </c>
      <c r="AL134" s="41">
        <f t="shared" si="123"/>
        <v>0</v>
      </c>
      <c r="AM134" s="33" t="str">
        <f t="shared" si="126"/>
        <v/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0"/>
      <c r="AF135" s="110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7"/>
        <v>0</v>
      </c>
      <c r="AJ135" s="3" t="str">
        <f t="shared" si="124"/>
        <v/>
      </c>
      <c r="AK135" s="5">
        <f t="shared" si="125"/>
        <v>0</v>
      </c>
      <c r="AL135" s="41">
        <f t="shared" si="123"/>
        <v>0</v>
      </c>
      <c r="AM135" s="33" t="str">
        <f t="shared" si="126"/>
        <v/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0"/>
      <c r="AF136" s="110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7"/>
        <v>0</v>
      </c>
      <c r="AJ136" s="3" t="str">
        <f t="shared" si="124"/>
        <v/>
      </c>
      <c r="AK136" s="5">
        <f t="shared" si="125"/>
        <v>0</v>
      </c>
      <c r="AL136" s="41">
        <f t="shared" si="123"/>
        <v>0</v>
      </c>
      <c r="AM136" s="33" t="str">
        <f t="shared" si="126"/>
        <v/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0"/>
      <c r="AF137" s="110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7"/>
        <v>0</v>
      </c>
      <c r="AJ137" s="3" t="str">
        <f t="shared" si="124"/>
        <v/>
      </c>
      <c r="AK137" s="5">
        <f t="shared" si="125"/>
        <v>0</v>
      </c>
      <c r="AL137" s="41">
        <f t="shared" si="123"/>
        <v>0</v>
      </c>
      <c r="AM137" s="33" t="str">
        <f t="shared" si="126"/>
        <v/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0"/>
      <c r="AF138" s="110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7"/>
        <v>0</v>
      </c>
      <c r="AJ138" s="3" t="str">
        <f t="shared" si="124"/>
        <v/>
      </c>
      <c r="AK138" s="5">
        <f t="shared" si="125"/>
        <v>0</v>
      </c>
      <c r="AL138" s="41">
        <f t="shared" si="123"/>
        <v>0</v>
      </c>
      <c r="AM138" s="33" t="str">
        <f t="shared" si="126"/>
        <v/>
      </c>
    </row>
  </sheetData>
  <sheetProtection selectLockedCells="1" selectUnlockedCells="1"/>
  <sortState xmlns:xlrd2="http://schemas.microsoft.com/office/spreadsheetml/2017/richdata2" ref="A5:AM140">
    <sortCondition ref="AM4:AM14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Normal="100" workbookViewId="0">
      <pane xSplit="4" ySplit="3" topLeftCell="X4" activePane="bottomRight" state="frozen"/>
      <selection pane="topRight" activeCell="E1" sqref="E1"/>
      <selection pane="bottomLeft" activeCell="A4" sqref="A4"/>
      <selection pane="bottomRight" activeCell="BS10" sqref="BS10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3"/>
      <c r="B1" s="136" t="s">
        <v>49</v>
      </c>
      <c r="C1" s="136"/>
      <c r="D1" s="139"/>
      <c r="E1" s="132">
        <f>IF(Paramètres!K3&lt;&gt;"",Paramètres!K3,"")</f>
        <v>45200</v>
      </c>
      <c r="F1" s="132"/>
      <c r="G1" s="132">
        <f>IF(Paramètres!K4&lt;&gt;"",Paramètres!K4,"")</f>
        <v>45243</v>
      </c>
      <c r="H1" s="132"/>
      <c r="I1" s="132">
        <f>IF(Paramètres!K5&lt;&gt;"",Paramètres!K5,"")</f>
        <v>45311</v>
      </c>
      <c r="J1" s="132"/>
      <c r="K1" s="132">
        <f>IF(Paramètres!K6&lt;&gt;"",Paramètres!K6,"")</f>
        <v>45326</v>
      </c>
      <c r="L1" s="132"/>
      <c r="M1" s="132">
        <f>IF(Paramètres!K7&lt;&gt;"",Paramètres!K7,"")</f>
        <v>45333</v>
      </c>
      <c r="N1" s="132"/>
      <c r="O1" s="132">
        <f>IF(Paramètres!K8&lt;&gt;"",Paramètres!K8,"")</f>
        <v>45368</v>
      </c>
      <c r="P1" s="132"/>
      <c r="Q1" s="132">
        <f>IF(Paramètres!K9&lt;&gt;"",Paramètres!K9,"")</f>
        <v>45396</v>
      </c>
      <c r="R1" s="132"/>
      <c r="S1" s="132" t="str">
        <f>IF(Paramètres!K10&lt;&gt;"",Paramètres!K10,"")</f>
        <v>4&amp;5/05/2024</v>
      </c>
      <c r="T1" s="132"/>
      <c r="U1" s="132" t="str">
        <f>IF(Paramètres!K11&lt;&gt;"",Paramètres!K11,"")</f>
        <v>25&amp;26/05/2024</v>
      </c>
      <c r="V1" s="132"/>
      <c r="W1" s="132">
        <f>IF(Paramètres!K12&lt;&gt;"",Paramètres!K12,"")</f>
        <v>45458</v>
      </c>
      <c r="X1" s="132"/>
      <c r="Y1" s="132">
        <f>IF(Paramètres!K13&lt;&gt;"",Paramètres!K13,"")</f>
        <v>45473</v>
      </c>
      <c r="Z1" s="132"/>
      <c r="AA1" s="132">
        <f>IF(Paramètres!K14&lt;&gt;"",Paramètres!K14,"")</f>
        <v>45550</v>
      </c>
      <c r="AB1" s="132"/>
      <c r="AC1" s="132">
        <f>IF(Paramètres!K15&lt;&gt;"",Paramètres!K15,"")</f>
        <v>45557</v>
      </c>
      <c r="AD1" s="132"/>
      <c r="AE1" s="148">
        <f>IF(Paramètres!K16&lt;&gt;"",Paramètres!K16,"")</f>
        <v>45571</v>
      </c>
      <c r="AF1" s="148"/>
      <c r="AG1" s="132">
        <f>IF(Paramètres!K17&lt;&gt;"",Paramètres!K17,"")</f>
        <v>45613</v>
      </c>
      <c r="AH1" s="143"/>
      <c r="AI1" s="145" t="s">
        <v>0</v>
      </c>
      <c r="AJ1" s="145"/>
      <c r="AK1" s="145"/>
      <c r="AL1" s="145"/>
      <c r="AM1" s="145"/>
    </row>
    <row r="2" spans="1:70" ht="32.25" customHeight="1">
      <c r="A2" s="134"/>
      <c r="B2" s="137"/>
      <c r="C2" s="137"/>
      <c r="D2" s="140"/>
      <c r="E2" s="143" t="str">
        <f>IF(E1&lt;&gt;"",Paramètres!L3,"")</f>
        <v>Triathlon</v>
      </c>
      <c r="F2" s="144"/>
      <c r="G2" s="143" t="str">
        <f>IF(G1&lt;&gt;"",Paramètres!L4,"")</f>
        <v>Bike &amp; Run</v>
      </c>
      <c r="H2" s="144"/>
      <c r="I2" s="143" t="str">
        <f>IF(I1&lt;&gt;"",Paramètres!L5,"")</f>
        <v>Bike &amp; Run</v>
      </c>
      <c r="J2" s="144"/>
      <c r="K2" s="143" t="str">
        <f>IF(K1&lt;&gt;"",Paramètres!L6,"")</f>
        <v>Bike &amp; Run</v>
      </c>
      <c r="L2" s="144"/>
      <c r="M2" s="143" t="str">
        <f>IF(M1&lt;&gt;"",Paramètres!L7,"")</f>
        <v>Class Triathlon</v>
      </c>
      <c r="N2" s="144"/>
      <c r="O2" s="143" t="str">
        <f>IF(O1&lt;&gt;"",Paramètres!L8,"")</f>
        <v>Bike &amp; Run</v>
      </c>
      <c r="P2" s="144"/>
      <c r="Q2" s="143" t="str">
        <f>IF(Q1&lt;&gt;"",Paramètres!L9,"")</f>
        <v>Cross Duathlon</v>
      </c>
      <c r="R2" s="144"/>
      <c r="S2" s="143" t="str">
        <f>IF(S1&lt;&gt;"",Paramètres!L10,"")</f>
        <v>Cross Triathlon - Triathlon</v>
      </c>
      <c r="T2" s="144"/>
      <c r="U2" s="143" t="str">
        <f>IF(U1&lt;&gt;"",Paramètres!L11,"")</f>
        <v>Cross Triathlon - Triathlon</v>
      </c>
      <c r="V2" s="144"/>
      <c r="W2" s="143" t="str">
        <f>IF(W1&lt;&gt;"",Paramètres!L12,"")</f>
        <v>Aquathlon</v>
      </c>
      <c r="X2" s="144"/>
      <c r="Y2" s="143" t="str">
        <f>IF(Y1&lt;&gt;"",Paramètres!L13,"")</f>
        <v>Cross Triathlon - Triathlon</v>
      </c>
      <c r="Z2" s="144"/>
      <c r="AA2" s="143" t="str">
        <f>IF(AA1&lt;&gt;"",Paramètres!L14,"")</f>
        <v>Cross Triathlon - Triathlon</v>
      </c>
      <c r="AB2" s="144"/>
      <c r="AC2" s="143" t="str">
        <f>IF(AC1&lt;&gt;"",Paramètres!L15,"")</f>
        <v>Cross Triathlon - Triathlon</v>
      </c>
      <c r="AD2" s="144"/>
      <c r="AE2" s="150" t="str">
        <f>IF(AE1&lt;&gt;"",Paramètres!L16,"")</f>
        <v>Cross Duathlon</v>
      </c>
      <c r="AF2" s="151"/>
      <c r="AG2" s="143" t="str">
        <f>IF(AG1&lt;&gt;"",Paramètres!L17,"")</f>
        <v>Bike &amp; Run</v>
      </c>
      <c r="AH2" s="154"/>
      <c r="AI2" s="152" t="s">
        <v>85</v>
      </c>
      <c r="AJ2" s="152"/>
      <c r="AK2" s="152"/>
      <c r="AL2" s="153">
        <f>Paramètres!T11</f>
        <v>9</v>
      </c>
      <c r="AM2" s="153"/>
    </row>
    <row r="3" spans="1:70" ht="44.25" customHeight="1">
      <c r="A3" s="135"/>
      <c r="B3" s="138"/>
      <c r="C3" s="138"/>
      <c r="D3" s="141"/>
      <c r="E3" s="143" t="str">
        <f>IF(E1&lt;&gt;"",Paramètres!M3,"")</f>
        <v>La Chapelle d'Angillon (18)</v>
      </c>
      <c r="F3" s="144"/>
      <c r="G3" s="143" t="str">
        <f>IF(G1&lt;&gt;"",Paramètres!M4,"")</f>
        <v>Amilly (45)</v>
      </c>
      <c r="H3" s="144"/>
      <c r="I3" s="143" t="str">
        <f>IF(I1&lt;&gt;"",Paramètres!M5,"")</f>
        <v>St Avertin (37)</v>
      </c>
      <c r="J3" s="144"/>
      <c r="K3" s="143" t="str">
        <f>IF(K1&lt;&gt;"",Paramètres!M6,"")</f>
        <v>Orléans (45)</v>
      </c>
      <c r="L3" s="144"/>
      <c r="M3" s="143" t="str">
        <f>IF(M1&lt;&gt;"",Paramètres!M7,"")</f>
        <v>Châteauroux (36)</v>
      </c>
      <c r="N3" s="144"/>
      <c r="O3" s="143" t="str">
        <f>IF(O1&lt;&gt;"",Paramètres!M8,"")</f>
        <v>Bourges (18)</v>
      </c>
      <c r="P3" s="144"/>
      <c r="Q3" s="143" t="str">
        <f>IF(Q1&lt;&gt;"",Paramètres!M9,"")</f>
        <v>St Cyr sur Loire (37)</v>
      </c>
      <c r="R3" s="144"/>
      <c r="S3" s="143" t="str">
        <f>IF(S1&lt;&gt;"",Paramètres!M10,"")</f>
        <v>Suèvres (41)</v>
      </c>
      <c r="T3" s="144"/>
      <c r="U3" s="143" t="str">
        <f>IF(U1&lt;&gt;"",Paramètres!M11,"")</f>
        <v>Villiers sur Loir (41)</v>
      </c>
      <c r="V3" s="144"/>
      <c r="W3" s="143" t="str">
        <f>IF(W1&lt;&gt;"",Paramètres!M12,"")</f>
        <v>St Laurent Nouan (41)</v>
      </c>
      <c r="X3" s="144"/>
      <c r="Y3" s="143" t="str">
        <f>IF(Y1&lt;&gt;"",Paramètres!M13,"")</f>
        <v>St George sur Eure (28)</v>
      </c>
      <c r="Z3" s="144"/>
      <c r="AA3" s="143" t="str">
        <f>IF(AA1&lt;&gt;"",Paramètres!M14,"")</f>
        <v>Joué les Tours (37)</v>
      </c>
      <c r="AB3" s="144"/>
      <c r="AC3" s="143" t="str">
        <f>IF(AC1&lt;&gt;"",Paramètres!M15,"")</f>
        <v>Chartres (28)</v>
      </c>
      <c r="AD3" s="144"/>
      <c r="AE3" s="150" t="str">
        <f>IF(AE1&lt;&gt;"",Paramètres!M16,"")</f>
        <v>Château Renault (37)</v>
      </c>
      <c r="AF3" s="151"/>
      <c r="AG3" s="143" t="str">
        <f>IF(AG1&lt;&gt;"",Paramètres!M17,"")</f>
        <v>Amilly (45)</v>
      </c>
      <c r="AH3" s="144"/>
      <c r="AI3" s="152"/>
      <c r="AJ3" s="152"/>
      <c r="AK3" s="152"/>
      <c r="AL3" s="153"/>
      <c r="AM3" s="153"/>
      <c r="BD3" s="149" t="s">
        <v>101</v>
      </c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</row>
    <row r="4" spans="1:70" ht="38.25" customHeight="1">
      <c r="A4" s="31" t="s">
        <v>48</v>
      </c>
      <c r="B4" s="31" t="s">
        <v>47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09" t="s">
        <v>3</v>
      </c>
      <c r="AF4" s="110" t="s">
        <v>4</v>
      </c>
      <c r="AG4" s="1">
        <v>14</v>
      </c>
      <c r="AH4" s="2" t="s">
        <v>4</v>
      </c>
      <c r="AI4" s="51" t="s">
        <v>5</v>
      </c>
      <c r="AJ4" s="52" t="s">
        <v>6</v>
      </c>
      <c r="AK4" s="53" t="s">
        <v>100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28</v>
      </c>
      <c r="AP4" s="7" t="s">
        <v>29</v>
      </c>
      <c r="AQ4" s="7" t="s">
        <v>30</v>
      </c>
      <c r="AR4" s="7" t="s">
        <v>31</v>
      </c>
      <c r="AS4" s="7" t="s">
        <v>32</v>
      </c>
      <c r="AT4" s="7" t="s">
        <v>75</v>
      </c>
      <c r="AU4" s="7" t="s">
        <v>76</v>
      </c>
      <c r="AV4" s="7" t="s">
        <v>77</v>
      </c>
      <c r="AW4" s="7" t="s">
        <v>78</v>
      </c>
      <c r="AX4" s="7" t="s">
        <v>79</v>
      </c>
      <c r="AY4" s="7" t="s">
        <v>80</v>
      </c>
      <c r="AZ4" s="7" t="s">
        <v>81</v>
      </c>
      <c r="BA4" s="7" t="s">
        <v>82</v>
      </c>
      <c r="BB4" s="7" t="s">
        <v>83</v>
      </c>
      <c r="BC4" s="7" t="s">
        <v>84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500</v>
      </c>
      <c r="B5" s="72" t="s">
        <v>501</v>
      </c>
      <c r="C5" s="72" t="s">
        <v>502</v>
      </c>
      <c r="D5" s="72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5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70</v>
      </c>
      <c r="U5" s="46">
        <v>1</v>
      </c>
      <c r="V5" s="61">
        <v>85</v>
      </c>
      <c r="W5" s="46">
        <v>3</v>
      </c>
      <c r="X5" s="61">
        <v>35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0"/>
      <c r="AF5" s="110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>
        <v>2</v>
      </c>
      <c r="AH5" s="2">
        <v>35</v>
      </c>
      <c r="AI5" s="40">
        <f t="shared" ref="AI5:AI36" si="0">F5+H5+J5+L5+N5+P5+R5+T5+V5+X5+Z5+AB5+AD5+AF5+AH5</f>
        <v>520</v>
      </c>
      <c r="AJ5" s="3">
        <f t="shared" ref="AJ5:AJ36" si="1">IF(AI5&lt;&gt;0,RANK(AI5,$AI$5:$AI$72),"")</f>
        <v>1</v>
      </c>
      <c r="AK5" s="107">
        <f t="shared" ref="AK5:AK36" si="2">COUNTA(E5,G5,I5,K5,M5,O5,Q5,S5,U5,W5,Y5,AA5,AC5,AE5,AG5)</f>
        <v>9</v>
      </c>
      <c r="AL5" s="41">
        <f t="shared" ref="AL5:AL28" si="3">AI5</f>
        <v>520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70</v>
      </c>
      <c r="AW5">
        <f t="shared" ref="AW5:AW36" si="13">V5</f>
        <v>85</v>
      </c>
      <c r="AX5">
        <f t="shared" ref="AX5:AX36" si="14">X5</f>
        <v>35</v>
      </c>
      <c r="AY5">
        <f t="shared" ref="AY5:AY36" si="15">Z5</f>
        <v>0</v>
      </c>
      <c r="AZ5">
        <f t="shared" ref="AZ5:AZ36" si="16">AB5</f>
        <v>70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35</v>
      </c>
      <c r="BD5">
        <f t="shared" ref="BD5:BD36" si="20">LARGE($AO5:$BC5,BD$4)</f>
        <v>100</v>
      </c>
      <c r="BE5" s="22">
        <f t="shared" ref="BE5:BR5" si="21">BD5+LARGE($AO5:$BC5,BE$4)</f>
        <v>185</v>
      </c>
      <c r="BF5" s="22">
        <f t="shared" si="21"/>
        <v>255</v>
      </c>
      <c r="BG5" s="22">
        <f t="shared" si="21"/>
        <v>325</v>
      </c>
      <c r="BH5" s="22">
        <f t="shared" si="21"/>
        <v>380</v>
      </c>
      <c r="BI5" s="22">
        <f t="shared" si="21"/>
        <v>415</v>
      </c>
      <c r="BJ5" s="22">
        <f t="shared" si="21"/>
        <v>450</v>
      </c>
      <c r="BK5" s="22">
        <f t="shared" si="21"/>
        <v>485</v>
      </c>
      <c r="BL5" s="22">
        <f t="shared" si="21"/>
        <v>520</v>
      </c>
      <c r="BM5" s="22">
        <f t="shared" si="21"/>
        <v>520</v>
      </c>
      <c r="BN5" s="22">
        <f t="shared" si="21"/>
        <v>520</v>
      </c>
      <c r="BO5" s="22">
        <f t="shared" si="21"/>
        <v>520</v>
      </c>
      <c r="BP5" s="22">
        <f t="shared" si="21"/>
        <v>520</v>
      </c>
      <c r="BQ5" s="22">
        <f t="shared" si="21"/>
        <v>520</v>
      </c>
      <c r="BR5" s="22">
        <f t="shared" si="21"/>
        <v>520</v>
      </c>
    </row>
    <row r="6" spans="1:70" ht="16.5">
      <c r="A6" s="80" t="s">
        <v>458</v>
      </c>
      <c r="B6" s="32" t="s">
        <v>154</v>
      </c>
      <c r="C6" s="32" t="s">
        <v>459</v>
      </c>
      <c r="D6" s="32" t="s">
        <v>42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6</v>
      </c>
      <c r="N6" s="61">
        <v>31</v>
      </c>
      <c r="O6" s="46">
        <v>2</v>
      </c>
      <c r="P6" s="2">
        <v>35</v>
      </c>
      <c r="Q6" s="46">
        <v>9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40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3</v>
      </c>
      <c r="V6" s="61">
        <v>50</v>
      </c>
      <c r="W6" s="46">
        <v>4</v>
      </c>
      <c r="X6" s="61">
        <v>25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4</v>
      </c>
      <c r="AB6" s="61">
        <v>25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0"/>
      <c r="AF6" s="110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>
        <v>1</v>
      </c>
      <c r="AH6" s="2">
        <v>55</v>
      </c>
      <c r="AI6" s="40">
        <f t="shared" si="0"/>
        <v>371</v>
      </c>
      <c r="AJ6" s="3">
        <f t="shared" si="1"/>
        <v>2</v>
      </c>
      <c r="AK6" s="107">
        <f t="shared" si="2"/>
        <v>9</v>
      </c>
      <c r="AL6" s="41">
        <f t="shared" si="3"/>
        <v>371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31</v>
      </c>
      <c r="AT6">
        <f t="shared" si="10"/>
        <v>35</v>
      </c>
      <c r="AU6">
        <f t="shared" si="11"/>
        <v>40</v>
      </c>
      <c r="AV6">
        <f t="shared" si="12"/>
        <v>0</v>
      </c>
      <c r="AW6">
        <f t="shared" si="13"/>
        <v>50</v>
      </c>
      <c r="AX6">
        <f t="shared" si="14"/>
        <v>25</v>
      </c>
      <c r="AY6">
        <f t="shared" si="15"/>
        <v>0</v>
      </c>
      <c r="AZ6">
        <f t="shared" si="16"/>
        <v>25</v>
      </c>
      <c r="BA6">
        <f t="shared" si="17"/>
        <v>0</v>
      </c>
      <c r="BB6">
        <f t="shared" si="18"/>
        <v>0</v>
      </c>
      <c r="BC6">
        <f t="shared" si="19"/>
        <v>55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215</v>
      </c>
      <c r="BH6" s="22">
        <f t="shared" si="22"/>
        <v>255</v>
      </c>
      <c r="BI6" s="22">
        <f t="shared" si="22"/>
        <v>290</v>
      </c>
      <c r="BJ6" s="22">
        <f t="shared" si="22"/>
        <v>321</v>
      </c>
      <c r="BK6" s="22">
        <f t="shared" si="22"/>
        <v>346</v>
      </c>
      <c r="BL6" s="22">
        <f t="shared" si="22"/>
        <v>371</v>
      </c>
      <c r="BM6" s="22">
        <f t="shared" si="22"/>
        <v>371</v>
      </c>
      <c r="BN6" s="22">
        <f t="shared" si="22"/>
        <v>371</v>
      </c>
      <c r="BO6" s="22">
        <f t="shared" si="22"/>
        <v>371</v>
      </c>
      <c r="BP6" s="22">
        <f t="shared" si="22"/>
        <v>371</v>
      </c>
      <c r="BQ6" s="22">
        <f t="shared" si="22"/>
        <v>371</v>
      </c>
      <c r="BR6" s="22">
        <f t="shared" si="22"/>
        <v>371</v>
      </c>
    </row>
    <row r="7" spans="1:70" ht="16.5">
      <c r="A7" s="81" t="s">
        <v>454</v>
      </c>
      <c r="B7" s="72" t="s">
        <v>455</v>
      </c>
      <c r="C7" s="72" t="s">
        <v>134</v>
      </c>
      <c r="D7" s="72" t="s">
        <v>42</v>
      </c>
      <c r="E7" s="6">
        <v>7</v>
      </c>
      <c r="F7" s="2">
        <v>14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2</v>
      </c>
      <c r="L7" s="2">
        <v>35</v>
      </c>
      <c r="M7" s="4">
        <v>12</v>
      </c>
      <c r="N7" s="61">
        <v>19</v>
      </c>
      <c r="O7" s="46">
        <v>1</v>
      </c>
      <c r="P7" s="2">
        <v>55</v>
      </c>
      <c r="Q7" s="46">
        <v>3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65</v>
      </c>
      <c r="S7" s="46">
        <v>6</v>
      </c>
      <c r="T7" s="61">
        <v>16</v>
      </c>
      <c r="U7" s="46">
        <v>4</v>
      </c>
      <c r="V7" s="61">
        <v>40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7</v>
      </c>
      <c r="AB7" s="61">
        <v>14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0"/>
      <c r="AF7" s="110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>
        <v>1</v>
      </c>
      <c r="AH7" s="2">
        <v>55</v>
      </c>
      <c r="AI7" s="40">
        <f t="shared" si="0"/>
        <v>313</v>
      </c>
      <c r="AJ7" s="3">
        <f t="shared" si="1"/>
        <v>3</v>
      </c>
      <c r="AK7" s="107">
        <f t="shared" si="2"/>
        <v>9</v>
      </c>
      <c r="AL7" s="41">
        <f t="shared" si="3"/>
        <v>313</v>
      </c>
      <c r="AM7" s="33">
        <f t="shared" si="4"/>
        <v>3</v>
      </c>
      <c r="AO7" s="22">
        <f t="shared" si="5"/>
        <v>14</v>
      </c>
      <c r="AP7">
        <f t="shared" si="6"/>
        <v>0</v>
      </c>
      <c r="AQ7">
        <f t="shared" si="7"/>
        <v>0</v>
      </c>
      <c r="AR7">
        <f t="shared" si="8"/>
        <v>35</v>
      </c>
      <c r="AS7">
        <f t="shared" si="9"/>
        <v>19</v>
      </c>
      <c r="AT7">
        <f t="shared" si="10"/>
        <v>55</v>
      </c>
      <c r="AU7">
        <f t="shared" si="11"/>
        <v>65</v>
      </c>
      <c r="AV7">
        <f t="shared" si="12"/>
        <v>16</v>
      </c>
      <c r="AW7">
        <f t="shared" si="13"/>
        <v>40</v>
      </c>
      <c r="AX7">
        <f t="shared" si="14"/>
        <v>0</v>
      </c>
      <c r="AY7">
        <f t="shared" si="15"/>
        <v>0</v>
      </c>
      <c r="AZ7">
        <f t="shared" si="16"/>
        <v>14</v>
      </c>
      <c r="BA7">
        <f t="shared" si="17"/>
        <v>0</v>
      </c>
      <c r="BB7">
        <f t="shared" si="18"/>
        <v>0</v>
      </c>
      <c r="BC7">
        <f t="shared" si="19"/>
        <v>55</v>
      </c>
      <c r="BD7">
        <f t="shared" si="20"/>
        <v>65</v>
      </c>
      <c r="BE7" s="22">
        <f t="shared" ref="BE7:BR7" si="23">BD7+LARGE($AO7:$BC7,BE$4)</f>
        <v>120</v>
      </c>
      <c r="BF7" s="22">
        <f t="shared" si="23"/>
        <v>175</v>
      </c>
      <c r="BG7" s="22">
        <f t="shared" si="23"/>
        <v>215</v>
      </c>
      <c r="BH7" s="22">
        <f t="shared" si="23"/>
        <v>250</v>
      </c>
      <c r="BI7" s="22">
        <f t="shared" si="23"/>
        <v>269</v>
      </c>
      <c r="BJ7" s="22">
        <f t="shared" si="23"/>
        <v>285</v>
      </c>
      <c r="BK7" s="22">
        <f t="shared" si="23"/>
        <v>299</v>
      </c>
      <c r="BL7" s="22">
        <f t="shared" si="23"/>
        <v>313</v>
      </c>
      <c r="BM7" s="22">
        <f t="shared" si="23"/>
        <v>313</v>
      </c>
      <c r="BN7" s="22">
        <f t="shared" si="23"/>
        <v>313</v>
      </c>
      <c r="BO7" s="22">
        <f t="shared" si="23"/>
        <v>313</v>
      </c>
      <c r="BP7" s="22">
        <f t="shared" si="23"/>
        <v>313</v>
      </c>
      <c r="BQ7" s="22">
        <f t="shared" si="23"/>
        <v>313</v>
      </c>
      <c r="BR7" s="22">
        <f t="shared" si="23"/>
        <v>313</v>
      </c>
    </row>
    <row r="8" spans="1:70" ht="16.5">
      <c r="A8" s="81" t="s">
        <v>456</v>
      </c>
      <c r="B8" s="72" t="s">
        <v>457</v>
      </c>
      <c r="C8" s="72" t="s">
        <v>235</v>
      </c>
      <c r="D8" s="72" t="s">
        <v>17</v>
      </c>
      <c r="E8" s="6">
        <v>2</v>
      </c>
      <c r="F8" s="2">
        <v>50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2</v>
      </c>
      <c r="N8" s="61">
        <v>65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/>
      <c r="V8" s="65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1</v>
      </c>
      <c r="X8" s="61">
        <v>70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2</v>
      </c>
      <c r="AB8" s="61">
        <v>50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0"/>
      <c r="AF8" s="110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285</v>
      </c>
      <c r="AJ8" s="3">
        <f t="shared" si="1"/>
        <v>4</v>
      </c>
      <c r="AK8" s="5">
        <f t="shared" si="2"/>
        <v>5</v>
      </c>
      <c r="AL8" s="41">
        <f t="shared" si="3"/>
        <v>285</v>
      </c>
      <c r="AM8" s="33">
        <f t="shared" si="4"/>
        <v>4</v>
      </c>
      <c r="AO8" s="22">
        <f t="shared" si="5"/>
        <v>50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65</v>
      </c>
      <c r="AT8">
        <f t="shared" si="10"/>
        <v>0</v>
      </c>
      <c r="AU8">
        <f t="shared" si="11"/>
        <v>0</v>
      </c>
      <c r="AV8">
        <f t="shared" si="12"/>
        <v>50</v>
      </c>
      <c r="AW8">
        <f t="shared" si="13"/>
        <v>0</v>
      </c>
      <c r="AX8">
        <f t="shared" si="14"/>
        <v>70</v>
      </c>
      <c r="AY8">
        <f t="shared" si="15"/>
        <v>0</v>
      </c>
      <c r="AZ8">
        <f t="shared" si="16"/>
        <v>50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135</v>
      </c>
      <c r="BF8" s="22">
        <f t="shared" si="24"/>
        <v>185</v>
      </c>
      <c r="BG8" s="22">
        <f t="shared" si="24"/>
        <v>235</v>
      </c>
      <c r="BH8" s="22">
        <f t="shared" si="24"/>
        <v>285</v>
      </c>
      <c r="BI8" s="22">
        <f t="shared" si="24"/>
        <v>285</v>
      </c>
      <c r="BJ8" s="22">
        <f t="shared" si="24"/>
        <v>285</v>
      </c>
      <c r="BK8" s="22">
        <f t="shared" si="24"/>
        <v>285</v>
      </c>
      <c r="BL8" s="22">
        <f t="shared" si="24"/>
        <v>285</v>
      </c>
      <c r="BM8" s="22">
        <f t="shared" si="24"/>
        <v>285</v>
      </c>
      <c r="BN8" s="22">
        <f t="shared" si="24"/>
        <v>285</v>
      </c>
      <c r="BO8" s="22">
        <f t="shared" si="24"/>
        <v>285</v>
      </c>
      <c r="BP8" s="22">
        <f t="shared" si="24"/>
        <v>285</v>
      </c>
      <c r="BQ8" s="22">
        <f t="shared" si="24"/>
        <v>285</v>
      </c>
      <c r="BR8" s="22">
        <f t="shared" si="24"/>
        <v>285</v>
      </c>
    </row>
    <row r="9" spans="1:70" ht="17" customHeight="1">
      <c r="A9" s="81" t="s">
        <v>497</v>
      </c>
      <c r="B9" s="72" t="s">
        <v>498</v>
      </c>
      <c r="C9" s="72" t="s">
        <v>499</v>
      </c>
      <c r="D9" s="72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11</v>
      </c>
      <c r="N9" s="61">
        <v>21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2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80</v>
      </c>
      <c r="S9" s="46">
        <v>5</v>
      </c>
      <c r="T9" s="61">
        <v>20</v>
      </c>
      <c r="U9" s="46">
        <v>5</v>
      </c>
      <c r="V9" s="61">
        <v>35</v>
      </c>
      <c r="W9" s="46">
        <v>8</v>
      </c>
      <c r="X9" s="61">
        <v>12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6</v>
      </c>
      <c r="AB9" s="61">
        <v>16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0"/>
      <c r="AF9" s="110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274</v>
      </c>
      <c r="AJ9" s="3">
        <f t="shared" si="1"/>
        <v>5</v>
      </c>
      <c r="AK9" s="5">
        <f t="shared" si="2"/>
        <v>8</v>
      </c>
      <c r="AL9" s="41">
        <f t="shared" si="3"/>
        <v>274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55</v>
      </c>
      <c r="AR9">
        <f t="shared" si="8"/>
        <v>0</v>
      </c>
      <c r="AS9">
        <f t="shared" si="9"/>
        <v>21</v>
      </c>
      <c r="AT9">
        <f t="shared" si="10"/>
        <v>0</v>
      </c>
      <c r="AU9">
        <f t="shared" si="11"/>
        <v>80</v>
      </c>
      <c r="AV9">
        <f t="shared" si="12"/>
        <v>20</v>
      </c>
      <c r="AW9">
        <f t="shared" si="13"/>
        <v>35</v>
      </c>
      <c r="AX9">
        <f t="shared" si="14"/>
        <v>12</v>
      </c>
      <c r="AY9">
        <f t="shared" si="15"/>
        <v>0</v>
      </c>
      <c r="AZ9">
        <f t="shared" si="16"/>
        <v>16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80</v>
      </c>
      <c r="BE9" s="22">
        <f t="shared" ref="BE9:BR9" si="25">BD9+LARGE($AO9:$BC9,BE$4)</f>
        <v>135</v>
      </c>
      <c r="BF9" s="22">
        <f t="shared" si="25"/>
        <v>170</v>
      </c>
      <c r="BG9" s="22">
        <f t="shared" si="25"/>
        <v>205</v>
      </c>
      <c r="BH9" s="22">
        <f t="shared" si="25"/>
        <v>226</v>
      </c>
      <c r="BI9" s="22">
        <f t="shared" si="25"/>
        <v>246</v>
      </c>
      <c r="BJ9" s="22">
        <f t="shared" si="25"/>
        <v>262</v>
      </c>
      <c r="BK9" s="22">
        <f t="shared" si="25"/>
        <v>274</v>
      </c>
      <c r="BL9" s="22">
        <f t="shared" si="25"/>
        <v>274</v>
      </c>
      <c r="BM9" s="22">
        <f t="shared" si="25"/>
        <v>274</v>
      </c>
      <c r="BN9" s="22">
        <f t="shared" si="25"/>
        <v>274</v>
      </c>
      <c r="BO9" s="22">
        <f t="shared" si="25"/>
        <v>274</v>
      </c>
      <c r="BP9" s="22">
        <f t="shared" si="25"/>
        <v>274</v>
      </c>
      <c r="BQ9" s="22">
        <f t="shared" si="25"/>
        <v>274</v>
      </c>
      <c r="BR9" s="22">
        <f t="shared" si="25"/>
        <v>274</v>
      </c>
    </row>
    <row r="10" spans="1:70" ht="16.5">
      <c r="A10" s="81" t="s">
        <v>485</v>
      </c>
      <c r="B10" s="72" t="s">
        <v>486</v>
      </c>
      <c r="C10" s="72" t="s">
        <v>487</v>
      </c>
      <c r="D10" s="72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35</v>
      </c>
      <c r="M10" s="4">
        <v>13</v>
      </c>
      <c r="N10" s="61">
        <v>17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4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55</v>
      </c>
      <c r="S10" s="46">
        <v>7</v>
      </c>
      <c r="T10" s="61">
        <v>14</v>
      </c>
      <c r="U10" s="46">
        <v>6</v>
      </c>
      <c r="V10" s="61">
        <v>31</v>
      </c>
      <c r="W10" s="46">
        <v>7</v>
      </c>
      <c r="X10" s="61">
        <v>14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8</v>
      </c>
      <c r="AB10" s="61">
        <v>12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0"/>
      <c r="AF10" s="110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>
        <v>2</v>
      </c>
      <c r="AH10" s="2">
        <v>35</v>
      </c>
      <c r="AI10" s="40">
        <f t="shared" si="0"/>
        <v>248</v>
      </c>
      <c r="AJ10" s="3">
        <f t="shared" si="1"/>
        <v>6</v>
      </c>
      <c r="AK10" s="107">
        <f t="shared" si="2"/>
        <v>9</v>
      </c>
      <c r="AL10" s="41">
        <f t="shared" si="3"/>
        <v>248</v>
      </c>
      <c r="AM10" s="33">
        <f t="shared" si="4"/>
        <v>6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35</v>
      </c>
      <c r="AS10">
        <f t="shared" si="9"/>
        <v>17</v>
      </c>
      <c r="AT10">
        <f t="shared" si="10"/>
        <v>0</v>
      </c>
      <c r="AU10">
        <f t="shared" si="11"/>
        <v>55</v>
      </c>
      <c r="AV10">
        <f t="shared" si="12"/>
        <v>14</v>
      </c>
      <c r="AW10">
        <f t="shared" si="13"/>
        <v>31</v>
      </c>
      <c r="AX10">
        <f t="shared" si="14"/>
        <v>14</v>
      </c>
      <c r="AY10">
        <f t="shared" si="15"/>
        <v>0</v>
      </c>
      <c r="AZ10">
        <f t="shared" si="16"/>
        <v>12</v>
      </c>
      <c r="BA10">
        <f t="shared" si="17"/>
        <v>0</v>
      </c>
      <c r="BB10">
        <f t="shared" si="18"/>
        <v>0</v>
      </c>
      <c r="BC10">
        <f t="shared" si="19"/>
        <v>35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125</v>
      </c>
      <c r="BG10" s="22">
        <f t="shared" si="26"/>
        <v>160</v>
      </c>
      <c r="BH10" s="22">
        <f t="shared" si="26"/>
        <v>191</v>
      </c>
      <c r="BI10" s="22">
        <f t="shared" si="26"/>
        <v>208</v>
      </c>
      <c r="BJ10" s="22">
        <f t="shared" si="26"/>
        <v>222</v>
      </c>
      <c r="BK10" s="22">
        <f t="shared" si="26"/>
        <v>236</v>
      </c>
      <c r="BL10" s="22">
        <f t="shared" si="26"/>
        <v>248</v>
      </c>
      <c r="BM10" s="22">
        <f t="shared" si="26"/>
        <v>248</v>
      </c>
      <c r="BN10" s="22">
        <f t="shared" si="26"/>
        <v>248</v>
      </c>
      <c r="BO10" s="22">
        <f t="shared" si="26"/>
        <v>248</v>
      </c>
      <c r="BP10" s="22">
        <f t="shared" si="26"/>
        <v>248</v>
      </c>
      <c r="BQ10" s="22">
        <f t="shared" si="26"/>
        <v>248</v>
      </c>
      <c r="BR10" s="22">
        <f t="shared" si="26"/>
        <v>248</v>
      </c>
    </row>
    <row r="11" spans="1:70" ht="16.5">
      <c r="A11" s="81" t="s">
        <v>460</v>
      </c>
      <c r="B11" s="72" t="s">
        <v>461</v>
      </c>
      <c r="C11" s="72" t="s">
        <v>462</v>
      </c>
      <c r="D11" s="72" t="s">
        <v>43</v>
      </c>
      <c r="E11" s="6">
        <v>4</v>
      </c>
      <c r="F11" s="2">
        <v>25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3</v>
      </c>
      <c r="N11" s="61">
        <v>50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50</v>
      </c>
      <c r="S11" s="46">
        <v>4</v>
      </c>
      <c r="T11" s="61">
        <v>25</v>
      </c>
      <c r="U11" s="46"/>
      <c r="V11" s="10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>
        <v>2</v>
      </c>
      <c r="X11" s="61">
        <v>50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3</v>
      </c>
      <c r="AB11" s="61">
        <v>35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0"/>
      <c r="AF11" s="110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235</v>
      </c>
      <c r="AJ11" s="3">
        <f t="shared" si="1"/>
        <v>7</v>
      </c>
      <c r="AK11" s="5">
        <f t="shared" si="2"/>
        <v>6</v>
      </c>
      <c r="AL11" s="41">
        <f t="shared" si="3"/>
        <v>235</v>
      </c>
      <c r="AM11" s="33">
        <f t="shared" si="4"/>
        <v>7</v>
      </c>
      <c r="AO11" s="22">
        <f t="shared" si="5"/>
        <v>25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50</v>
      </c>
      <c r="AT11">
        <f t="shared" si="10"/>
        <v>0</v>
      </c>
      <c r="AU11">
        <f t="shared" si="11"/>
        <v>50</v>
      </c>
      <c r="AV11">
        <f t="shared" si="12"/>
        <v>25</v>
      </c>
      <c r="AW11">
        <f>V12</f>
        <v>27</v>
      </c>
      <c r="AX11">
        <f t="shared" si="14"/>
        <v>50</v>
      </c>
      <c r="AY11">
        <f t="shared" si="15"/>
        <v>0</v>
      </c>
      <c r="AZ11">
        <f t="shared" si="16"/>
        <v>35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100</v>
      </c>
      <c r="BF11" s="22">
        <f t="shared" si="27"/>
        <v>150</v>
      </c>
      <c r="BG11" s="22">
        <f t="shared" si="27"/>
        <v>185</v>
      </c>
      <c r="BH11" s="22">
        <f t="shared" si="27"/>
        <v>212</v>
      </c>
      <c r="BI11" s="22">
        <f t="shared" si="27"/>
        <v>237</v>
      </c>
      <c r="BJ11" s="22">
        <f t="shared" si="27"/>
        <v>262</v>
      </c>
      <c r="BK11" s="22">
        <f t="shared" si="27"/>
        <v>262</v>
      </c>
      <c r="BL11" s="22">
        <f t="shared" si="27"/>
        <v>262</v>
      </c>
      <c r="BM11" s="22">
        <f t="shared" si="27"/>
        <v>262</v>
      </c>
      <c r="BN11" s="22">
        <f t="shared" si="27"/>
        <v>262</v>
      </c>
      <c r="BO11" s="22">
        <f t="shared" si="27"/>
        <v>262</v>
      </c>
      <c r="BP11" s="22">
        <f t="shared" si="27"/>
        <v>262</v>
      </c>
      <c r="BQ11" s="22">
        <f t="shared" si="27"/>
        <v>262</v>
      </c>
      <c r="BR11" s="22">
        <f t="shared" si="27"/>
        <v>262</v>
      </c>
    </row>
    <row r="12" spans="1:70" ht="16.5">
      <c r="A12" s="81" t="s">
        <v>516</v>
      </c>
      <c r="B12" s="72" t="s">
        <v>517</v>
      </c>
      <c r="C12" s="72" t="s">
        <v>518</v>
      </c>
      <c r="D12" s="72" t="s">
        <v>42</v>
      </c>
      <c r="E12" s="6">
        <v>6</v>
      </c>
      <c r="F12" s="2">
        <v>16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>
        <v>9</v>
      </c>
      <c r="N12" s="61">
        <v>25</v>
      </c>
      <c r="O12" s="46">
        <v>1</v>
      </c>
      <c r="P12" s="2">
        <v>55</v>
      </c>
      <c r="Q12" s="46">
        <v>6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46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9</v>
      </c>
      <c r="V12" s="61">
        <v>27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0"/>
      <c r="AF12" s="110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224</v>
      </c>
      <c r="AJ12" s="3">
        <f t="shared" si="1"/>
        <v>8</v>
      </c>
      <c r="AK12" s="5">
        <f t="shared" si="2"/>
        <v>6</v>
      </c>
      <c r="AL12" s="41">
        <f t="shared" si="3"/>
        <v>224</v>
      </c>
      <c r="AM12" s="33">
        <f t="shared" si="4"/>
        <v>8</v>
      </c>
      <c r="AO12" s="22">
        <f t="shared" si="5"/>
        <v>16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25</v>
      </c>
      <c r="AT12">
        <f t="shared" si="10"/>
        <v>55</v>
      </c>
      <c r="AU12">
        <f t="shared" si="11"/>
        <v>46</v>
      </c>
      <c r="AV12">
        <f t="shared" si="12"/>
        <v>0</v>
      </c>
      <c r="AW12">
        <f>V13</f>
        <v>29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110</v>
      </c>
      <c r="BF12" s="22">
        <f t="shared" si="28"/>
        <v>156</v>
      </c>
      <c r="BG12" s="22">
        <f t="shared" si="28"/>
        <v>185</v>
      </c>
      <c r="BH12" s="22">
        <f t="shared" si="28"/>
        <v>210</v>
      </c>
      <c r="BI12" s="22">
        <f t="shared" si="28"/>
        <v>226</v>
      </c>
      <c r="BJ12" s="22">
        <f t="shared" si="28"/>
        <v>226</v>
      </c>
      <c r="BK12" s="22">
        <f t="shared" si="28"/>
        <v>226</v>
      </c>
      <c r="BL12" s="22">
        <f t="shared" si="28"/>
        <v>226</v>
      </c>
      <c r="BM12" s="22">
        <f t="shared" si="28"/>
        <v>226</v>
      </c>
      <c r="BN12" s="22">
        <f t="shared" si="28"/>
        <v>226</v>
      </c>
      <c r="BO12" s="22">
        <f t="shared" si="28"/>
        <v>226</v>
      </c>
      <c r="BP12" s="22">
        <f t="shared" si="28"/>
        <v>226</v>
      </c>
      <c r="BQ12" s="22">
        <f t="shared" si="28"/>
        <v>226</v>
      </c>
      <c r="BR12" s="22">
        <f t="shared" si="28"/>
        <v>226</v>
      </c>
    </row>
    <row r="13" spans="1:70" ht="16.5">
      <c r="A13" s="80" t="s">
        <v>1450</v>
      </c>
      <c r="B13" s="32" t="s">
        <v>124</v>
      </c>
      <c r="C13" s="32" t="s">
        <v>721</v>
      </c>
      <c r="D13" s="32" t="s">
        <v>42</v>
      </c>
      <c r="E13" s="6">
        <v>3</v>
      </c>
      <c r="F13" s="2">
        <v>20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10</v>
      </c>
      <c r="N13" s="61">
        <v>23</v>
      </c>
      <c r="O13" s="46">
        <v>2</v>
      </c>
      <c r="P13" s="2">
        <v>35</v>
      </c>
      <c r="Q13" s="46">
        <v>7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44</v>
      </c>
      <c r="S13" s="46">
        <v>11</v>
      </c>
      <c r="T13" s="61">
        <v>10</v>
      </c>
      <c r="U13" s="46">
        <v>8</v>
      </c>
      <c r="V13" s="61">
        <v>29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0"/>
      <c r="AF13" s="110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94">
        <v>1</v>
      </c>
      <c r="AH13" s="2">
        <v>55</v>
      </c>
      <c r="AI13" s="40">
        <f t="shared" si="0"/>
        <v>216</v>
      </c>
      <c r="AJ13" s="3">
        <f t="shared" si="1"/>
        <v>9</v>
      </c>
      <c r="AK13" s="5">
        <f t="shared" si="2"/>
        <v>7</v>
      </c>
      <c r="AL13" s="41">
        <f t="shared" si="3"/>
        <v>216</v>
      </c>
      <c r="AM13" s="33">
        <f t="shared" si="4"/>
        <v>9</v>
      </c>
      <c r="AO13" s="22">
        <f t="shared" si="5"/>
        <v>20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23</v>
      </c>
      <c r="AT13">
        <f t="shared" si="10"/>
        <v>35</v>
      </c>
      <c r="AU13">
        <f t="shared" si="11"/>
        <v>44</v>
      </c>
      <c r="AV13">
        <f t="shared" si="12"/>
        <v>10</v>
      </c>
      <c r="AW13">
        <f>V14</f>
        <v>21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55</v>
      </c>
      <c r="BD13">
        <f t="shared" si="20"/>
        <v>55</v>
      </c>
      <c r="BE13" s="22">
        <f t="shared" ref="BE13:BR13" si="29">BD13+LARGE($AO13:$BC13,BE$4)</f>
        <v>99</v>
      </c>
      <c r="BF13" s="22">
        <f t="shared" si="29"/>
        <v>134</v>
      </c>
      <c r="BG13" s="22">
        <f t="shared" si="29"/>
        <v>157</v>
      </c>
      <c r="BH13" s="22">
        <f t="shared" si="29"/>
        <v>178</v>
      </c>
      <c r="BI13" s="22">
        <f t="shared" si="29"/>
        <v>198</v>
      </c>
      <c r="BJ13" s="22">
        <f t="shared" si="29"/>
        <v>208</v>
      </c>
      <c r="BK13" s="22">
        <f t="shared" si="29"/>
        <v>208</v>
      </c>
      <c r="BL13" s="22">
        <f t="shared" si="29"/>
        <v>208</v>
      </c>
      <c r="BM13" s="22">
        <f t="shared" si="29"/>
        <v>208</v>
      </c>
      <c r="BN13" s="22">
        <f t="shared" si="29"/>
        <v>208</v>
      </c>
      <c r="BO13" s="22">
        <f t="shared" si="29"/>
        <v>208</v>
      </c>
      <c r="BP13" s="22">
        <f t="shared" si="29"/>
        <v>208</v>
      </c>
      <c r="BQ13" s="22">
        <f t="shared" si="29"/>
        <v>208</v>
      </c>
      <c r="BR13" s="22">
        <f t="shared" si="29"/>
        <v>208</v>
      </c>
    </row>
    <row r="14" spans="1:70" ht="16.5">
      <c r="A14" s="81" t="s">
        <v>506</v>
      </c>
      <c r="B14" s="72" t="s">
        <v>507</v>
      </c>
      <c r="C14" s="72" t="s">
        <v>508</v>
      </c>
      <c r="D14" s="72" t="s">
        <v>17</v>
      </c>
      <c r="E14" s="6">
        <v>5</v>
      </c>
      <c r="F14" s="2">
        <v>20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2</v>
      </c>
      <c r="L14" s="2">
        <v>35</v>
      </c>
      <c r="M14" s="4">
        <v>7</v>
      </c>
      <c r="N14" s="61">
        <v>29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8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42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13</v>
      </c>
      <c r="V14" s="61">
        <v>21</v>
      </c>
      <c r="W14" s="46">
        <v>10</v>
      </c>
      <c r="X14" s="61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0"/>
      <c r="AF14" s="110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212</v>
      </c>
      <c r="AJ14" s="3">
        <f t="shared" si="1"/>
        <v>10</v>
      </c>
      <c r="AK14" s="5">
        <f t="shared" si="2"/>
        <v>7</v>
      </c>
      <c r="AL14" s="41">
        <f t="shared" si="3"/>
        <v>212</v>
      </c>
      <c r="AM14" s="33">
        <f t="shared" si="4"/>
        <v>10</v>
      </c>
      <c r="AO14" s="22">
        <f t="shared" si="5"/>
        <v>20</v>
      </c>
      <c r="AP14">
        <f t="shared" si="6"/>
        <v>55</v>
      </c>
      <c r="AQ14">
        <f t="shared" si="7"/>
        <v>0</v>
      </c>
      <c r="AR14">
        <f t="shared" si="8"/>
        <v>35</v>
      </c>
      <c r="AS14">
        <f t="shared" si="9"/>
        <v>29</v>
      </c>
      <c r="AT14">
        <f t="shared" si="10"/>
        <v>0</v>
      </c>
      <c r="AU14">
        <f t="shared" si="11"/>
        <v>42</v>
      </c>
      <c r="AV14">
        <f t="shared" si="12"/>
        <v>0</v>
      </c>
      <c r="AW14">
        <f>V15</f>
        <v>0</v>
      </c>
      <c r="AX14">
        <f t="shared" si="14"/>
        <v>10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97</v>
      </c>
      <c r="BF14" s="22">
        <f t="shared" si="30"/>
        <v>132</v>
      </c>
      <c r="BG14" s="22">
        <f t="shared" si="30"/>
        <v>161</v>
      </c>
      <c r="BH14" s="22">
        <f t="shared" si="30"/>
        <v>181</v>
      </c>
      <c r="BI14" s="22">
        <f t="shared" si="30"/>
        <v>191</v>
      </c>
      <c r="BJ14" s="22">
        <f t="shared" si="30"/>
        <v>191</v>
      </c>
      <c r="BK14" s="22">
        <f t="shared" si="30"/>
        <v>191</v>
      </c>
      <c r="BL14" s="22">
        <f t="shared" si="30"/>
        <v>191</v>
      </c>
      <c r="BM14" s="22">
        <f t="shared" si="30"/>
        <v>191</v>
      </c>
      <c r="BN14" s="22">
        <f t="shared" si="30"/>
        <v>191</v>
      </c>
      <c r="BO14" s="22">
        <f t="shared" si="30"/>
        <v>191</v>
      </c>
      <c r="BP14" s="22">
        <f t="shared" si="30"/>
        <v>191</v>
      </c>
      <c r="BQ14" s="22">
        <f t="shared" si="30"/>
        <v>191</v>
      </c>
      <c r="BR14" s="22">
        <f t="shared" si="30"/>
        <v>191</v>
      </c>
    </row>
    <row r="15" spans="1:70" ht="16.5">
      <c r="A15" s="81" t="s">
        <v>525</v>
      </c>
      <c r="B15" s="72" t="s">
        <v>526</v>
      </c>
      <c r="C15" s="72" t="s">
        <v>527</v>
      </c>
      <c r="D15" s="72" t="s">
        <v>19</v>
      </c>
      <c r="E15" s="6">
        <v>8</v>
      </c>
      <c r="F15" s="2">
        <v>12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20</v>
      </c>
      <c r="M15" s="4">
        <v>8</v>
      </c>
      <c r="N15" s="61">
        <v>27</v>
      </c>
      <c r="O15" s="94">
        <v>1</v>
      </c>
      <c r="P15" s="2">
        <v>55</v>
      </c>
      <c r="Q15" s="46">
        <v>10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38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65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0"/>
      <c r="AF15" s="110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119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187</v>
      </c>
      <c r="AJ15" s="3">
        <f t="shared" si="1"/>
        <v>11</v>
      </c>
      <c r="AK15" s="5">
        <f t="shared" si="2"/>
        <v>6</v>
      </c>
      <c r="AL15" s="41">
        <f t="shared" si="3"/>
        <v>187</v>
      </c>
      <c r="AM15" s="33">
        <f t="shared" si="4"/>
        <v>11</v>
      </c>
      <c r="AO15" s="22">
        <f t="shared" si="5"/>
        <v>12</v>
      </c>
      <c r="AP15">
        <f t="shared" si="6"/>
        <v>35</v>
      </c>
      <c r="AQ15">
        <f t="shared" si="7"/>
        <v>0</v>
      </c>
      <c r="AR15">
        <f t="shared" si="8"/>
        <v>20</v>
      </c>
      <c r="AS15">
        <f t="shared" si="9"/>
        <v>27</v>
      </c>
      <c r="AT15">
        <f t="shared" si="10"/>
        <v>55</v>
      </c>
      <c r="AU15">
        <f t="shared" si="11"/>
        <v>38</v>
      </c>
      <c r="AV15">
        <f t="shared" si="12"/>
        <v>0</v>
      </c>
      <c r="AW15">
        <f>V17</f>
        <v>14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93</v>
      </c>
      <c r="BF15" s="22">
        <f t="shared" si="31"/>
        <v>128</v>
      </c>
      <c r="BG15" s="22">
        <f t="shared" si="31"/>
        <v>155</v>
      </c>
      <c r="BH15" s="22">
        <f t="shared" si="31"/>
        <v>175</v>
      </c>
      <c r="BI15" s="22">
        <f t="shared" si="31"/>
        <v>189</v>
      </c>
      <c r="BJ15" s="22">
        <f t="shared" si="31"/>
        <v>201</v>
      </c>
      <c r="BK15" s="22">
        <f t="shared" si="31"/>
        <v>201</v>
      </c>
      <c r="BL15" s="22">
        <f t="shared" si="31"/>
        <v>201</v>
      </c>
      <c r="BM15" s="22">
        <f t="shared" si="31"/>
        <v>201</v>
      </c>
      <c r="BN15" s="22">
        <f t="shared" si="31"/>
        <v>201</v>
      </c>
      <c r="BO15" s="22">
        <f t="shared" si="31"/>
        <v>201</v>
      </c>
      <c r="BP15" s="22">
        <f t="shared" si="31"/>
        <v>201</v>
      </c>
      <c r="BQ15" s="22">
        <f t="shared" si="31"/>
        <v>201</v>
      </c>
      <c r="BR15" s="22">
        <f t="shared" si="31"/>
        <v>201</v>
      </c>
    </row>
    <row r="16" spans="1:70" ht="17" customHeight="1">
      <c r="A16" s="81" t="s">
        <v>488</v>
      </c>
      <c r="B16" s="72" t="s">
        <v>489</v>
      </c>
      <c r="C16" s="72" t="s">
        <v>490</v>
      </c>
      <c r="D16" s="72" t="s">
        <v>54</v>
      </c>
      <c r="E16" s="6">
        <v>5</v>
      </c>
      <c r="F16" s="2">
        <v>10</v>
      </c>
      <c r="G16" s="4">
        <v>1</v>
      </c>
      <c r="H16" s="2">
        <v>55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6</v>
      </c>
      <c r="L16" s="2">
        <v>10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94">
        <v>3</v>
      </c>
      <c r="P16" s="2">
        <v>20</v>
      </c>
      <c r="Q16" s="46">
        <v>13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32</v>
      </c>
      <c r="S16" s="46">
        <v>9</v>
      </c>
      <c r="T16" s="91">
        <v>10</v>
      </c>
      <c r="U16" s="46">
        <v>11</v>
      </c>
      <c r="V16" s="79">
        <v>23</v>
      </c>
      <c r="W16" s="46">
        <v>13</v>
      </c>
      <c r="X16" s="61">
        <v>10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9</v>
      </c>
      <c r="AB16" s="61">
        <v>10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0"/>
      <c r="AF16" s="110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119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180</v>
      </c>
      <c r="AJ16" s="3">
        <f t="shared" si="1"/>
        <v>12</v>
      </c>
      <c r="AK16" s="107">
        <f t="shared" si="2"/>
        <v>9</v>
      </c>
      <c r="AL16" s="41">
        <f t="shared" si="3"/>
        <v>180</v>
      </c>
      <c r="AM16" s="33">
        <f t="shared" si="4"/>
        <v>12</v>
      </c>
      <c r="AO16" s="22">
        <f t="shared" si="5"/>
        <v>10</v>
      </c>
      <c r="AP16">
        <f t="shared" si="6"/>
        <v>55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20</v>
      </c>
      <c r="AU16">
        <f t="shared" si="11"/>
        <v>32</v>
      </c>
      <c r="AV16">
        <f t="shared" si="12"/>
        <v>10</v>
      </c>
      <c r="AW16">
        <f>V19</f>
        <v>19</v>
      </c>
      <c r="AX16">
        <f t="shared" si="14"/>
        <v>10</v>
      </c>
      <c r="AY16">
        <f t="shared" si="15"/>
        <v>0</v>
      </c>
      <c r="AZ16">
        <f t="shared" si="16"/>
        <v>10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87</v>
      </c>
      <c r="BF16" s="22">
        <f t="shared" si="32"/>
        <v>107</v>
      </c>
      <c r="BG16" s="22">
        <f t="shared" si="32"/>
        <v>126</v>
      </c>
      <c r="BH16" s="22">
        <f t="shared" si="32"/>
        <v>136</v>
      </c>
      <c r="BI16" s="22">
        <f t="shared" si="32"/>
        <v>146</v>
      </c>
      <c r="BJ16" s="22">
        <f t="shared" si="32"/>
        <v>156</v>
      </c>
      <c r="BK16" s="22">
        <f t="shared" si="32"/>
        <v>166</v>
      </c>
      <c r="BL16" s="22">
        <f t="shared" si="32"/>
        <v>176</v>
      </c>
      <c r="BM16" s="22">
        <f t="shared" si="32"/>
        <v>176</v>
      </c>
      <c r="BN16" s="22">
        <f t="shared" si="32"/>
        <v>176</v>
      </c>
      <c r="BO16" s="22">
        <f t="shared" si="32"/>
        <v>176</v>
      </c>
      <c r="BP16" s="22">
        <f t="shared" si="32"/>
        <v>176</v>
      </c>
      <c r="BQ16" s="22">
        <f t="shared" si="32"/>
        <v>176</v>
      </c>
      <c r="BR16" s="22">
        <f t="shared" si="32"/>
        <v>176</v>
      </c>
    </row>
    <row r="17" spans="1:70" ht="17" customHeight="1">
      <c r="A17" s="81" t="s">
        <v>503</v>
      </c>
      <c r="B17" s="72" t="s">
        <v>504</v>
      </c>
      <c r="C17" s="72" t="s">
        <v>505</v>
      </c>
      <c r="D17" s="72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24</v>
      </c>
      <c r="N17" s="61">
        <v>10</v>
      </c>
      <c r="O17" s="46">
        <v>3</v>
      </c>
      <c r="P17" s="2">
        <v>20</v>
      </c>
      <c r="Q17" s="46">
        <v>15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29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20</v>
      </c>
      <c r="V17" s="61">
        <v>14</v>
      </c>
      <c r="W17" s="46">
        <v>15</v>
      </c>
      <c r="X17" s="61">
        <v>10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0"/>
      <c r="AF17" s="110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127">
        <v>4</v>
      </c>
      <c r="AH17" s="2">
        <v>10</v>
      </c>
      <c r="AI17" s="40">
        <f t="shared" si="0"/>
        <v>128</v>
      </c>
      <c r="AJ17" s="3">
        <f t="shared" si="1"/>
        <v>13</v>
      </c>
      <c r="AK17" s="5">
        <f t="shared" si="2"/>
        <v>7</v>
      </c>
      <c r="AL17" s="41">
        <f t="shared" si="3"/>
        <v>128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10</v>
      </c>
      <c r="AT17">
        <f t="shared" si="10"/>
        <v>20</v>
      </c>
      <c r="AU17">
        <f t="shared" si="11"/>
        <v>29</v>
      </c>
      <c r="AV17">
        <f t="shared" si="12"/>
        <v>0</v>
      </c>
      <c r="AW17">
        <f>V20</f>
        <v>15</v>
      </c>
      <c r="AX17">
        <f t="shared" si="14"/>
        <v>10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10</v>
      </c>
      <c r="BD17">
        <f t="shared" si="20"/>
        <v>35</v>
      </c>
      <c r="BE17" s="22">
        <f t="shared" ref="BE17:BR17" si="33">BD17+LARGE($AO17:$BC17,BE$4)</f>
        <v>64</v>
      </c>
      <c r="BF17" s="22">
        <f t="shared" si="33"/>
        <v>84</v>
      </c>
      <c r="BG17" s="22">
        <f t="shared" si="33"/>
        <v>99</v>
      </c>
      <c r="BH17" s="22">
        <f t="shared" si="33"/>
        <v>109</v>
      </c>
      <c r="BI17" s="22">
        <f t="shared" si="33"/>
        <v>119</v>
      </c>
      <c r="BJ17" s="22">
        <f t="shared" si="33"/>
        <v>129</v>
      </c>
      <c r="BK17" s="22">
        <f t="shared" si="33"/>
        <v>129</v>
      </c>
      <c r="BL17" s="22">
        <f t="shared" si="33"/>
        <v>129</v>
      </c>
      <c r="BM17" s="22">
        <f t="shared" si="33"/>
        <v>129</v>
      </c>
      <c r="BN17" s="22">
        <f t="shared" si="33"/>
        <v>129</v>
      </c>
      <c r="BO17" s="22">
        <f t="shared" si="33"/>
        <v>129</v>
      </c>
      <c r="BP17" s="22">
        <f t="shared" si="33"/>
        <v>129</v>
      </c>
      <c r="BQ17" s="22">
        <f t="shared" si="33"/>
        <v>129</v>
      </c>
      <c r="BR17" s="22">
        <f t="shared" si="33"/>
        <v>129</v>
      </c>
    </row>
    <row r="18" spans="1:70" ht="16.5">
      <c r="A18" s="81" t="s">
        <v>479</v>
      </c>
      <c r="B18" s="72" t="s">
        <v>480</v>
      </c>
      <c r="C18" s="72" t="s">
        <v>481</v>
      </c>
      <c r="D18" s="72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4</v>
      </c>
      <c r="N18" s="61">
        <v>40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2</v>
      </c>
      <c r="V18" s="79">
        <v>65</v>
      </c>
      <c r="W18" s="46">
        <v>5</v>
      </c>
      <c r="X18" s="61">
        <v>20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0"/>
      <c r="AF18" s="110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125</v>
      </c>
      <c r="AJ18" s="3">
        <f t="shared" si="1"/>
        <v>14</v>
      </c>
      <c r="AK18" s="5">
        <f t="shared" si="2"/>
        <v>3</v>
      </c>
      <c r="AL18" s="41">
        <f t="shared" si="3"/>
        <v>125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40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>V22</f>
        <v>0</v>
      </c>
      <c r="AX18">
        <f t="shared" si="14"/>
        <v>20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40</v>
      </c>
      <c r="BE18" s="22">
        <f t="shared" ref="BE18:BR18" si="34">BD18+LARGE($AO18:$BC18,BE$4)</f>
        <v>60</v>
      </c>
      <c r="BF18" s="22">
        <f t="shared" si="34"/>
        <v>60</v>
      </c>
      <c r="BG18" s="22">
        <f t="shared" si="34"/>
        <v>60</v>
      </c>
      <c r="BH18" s="22">
        <f t="shared" si="34"/>
        <v>60</v>
      </c>
      <c r="BI18" s="22">
        <f t="shared" si="34"/>
        <v>60</v>
      </c>
      <c r="BJ18" s="22">
        <f t="shared" si="34"/>
        <v>60</v>
      </c>
      <c r="BK18" s="22">
        <f t="shared" si="34"/>
        <v>60</v>
      </c>
      <c r="BL18" s="22">
        <f t="shared" si="34"/>
        <v>60</v>
      </c>
      <c r="BM18" s="22">
        <f t="shared" si="34"/>
        <v>60</v>
      </c>
      <c r="BN18" s="22">
        <f t="shared" si="34"/>
        <v>60</v>
      </c>
      <c r="BO18" s="22">
        <f t="shared" si="34"/>
        <v>60</v>
      </c>
      <c r="BP18" s="22">
        <f t="shared" si="34"/>
        <v>60</v>
      </c>
      <c r="BQ18" s="22">
        <f t="shared" si="34"/>
        <v>60</v>
      </c>
      <c r="BR18" s="22">
        <f t="shared" si="34"/>
        <v>60</v>
      </c>
    </row>
    <row r="19" spans="1:70" ht="16.5">
      <c r="A19" s="81" t="s">
        <v>528</v>
      </c>
      <c r="B19" s="72" t="s">
        <v>529</v>
      </c>
      <c r="C19" s="72" t="s">
        <v>530</v>
      </c>
      <c r="D19" s="72" t="s">
        <v>42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14</v>
      </c>
      <c r="N19" s="61">
        <v>15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12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34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>
        <v>15</v>
      </c>
      <c r="V19" s="61">
        <v>19</v>
      </c>
      <c r="W19" s="46">
        <v>11</v>
      </c>
      <c r="X19" s="61">
        <v>10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10</v>
      </c>
      <c r="AB19" s="91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0"/>
      <c r="AF19" s="110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94">
        <v>2</v>
      </c>
      <c r="AH19" s="2">
        <v>35</v>
      </c>
      <c r="AI19" s="40">
        <f t="shared" si="0"/>
        <v>123</v>
      </c>
      <c r="AJ19" s="3">
        <f t="shared" si="1"/>
        <v>15</v>
      </c>
      <c r="AK19" s="5">
        <f t="shared" si="2"/>
        <v>6</v>
      </c>
      <c r="AL19" s="41">
        <f t="shared" si="3"/>
        <v>123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15</v>
      </c>
      <c r="AT19">
        <f t="shared" si="10"/>
        <v>0</v>
      </c>
      <c r="AU19">
        <f t="shared" si="11"/>
        <v>34</v>
      </c>
      <c r="AV19">
        <f t="shared" si="12"/>
        <v>0</v>
      </c>
      <c r="AW19">
        <f>V24</f>
        <v>25</v>
      </c>
      <c r="AX19">
        <f t="shared" si="14"/>
        <v>10</v>
      </c>
      <c r="AY19">
        <f t="shared" si="15"/>
        <v>0</v>
      </c>
      <c r="AZ19">
        <f t="shared" si="16"/>
        <v>10</v>
      </c>
      <c r="BA19">
        <f t="shared" si="17"/>
        <v>0</v>
      </c>
      <c r="BB19">
        <f t="shared" si="18"/>
        <v>0</v>
      </c>
      <c r="BC19">
        <f t="shared" si="19"/>
        <v>35</v>
      </c>
      <c r="BD19">
        <f t="shared" si="20"/>
        <v>35</v>
      </c>
      <c r="BE19" s="22">
        <f t="shared" ref="BE19:BR19" si="35">BD19+LARGE($AO19:$BC19,BE$4)</f>
        <v>69</v>
      </c>
      <c r="BF19" s="22">
        <f t="shared" si="35"/>
        <v>94</v>
      </c>
      <c r="BG19" s="22">
        <f t="shared" si="35"/>
        <v>109</v>
      </c>
      <c r="BH19" s="22">
        <f t="shared" si="35"/>
        <v>119</v>
      </c>
      <c r="BI19" s="22">
        <f t="shared" si="35"/>
        <v>129</v>
      </c>
      <c r="BJ19" s="22">
        <f t="shared" si="35"/>
        <v>129</v>
      </c>
      <c r="BK19" s="22">
        <f t="shared" si="35"/>
        <v>129</v>
      </c>
      <c r="BL19" s="22">
        <f t="shared" si="35"/>
        <v>129</v>
      </c>
      <c r="BM19" s="22">
        <f t="shared" si="35"/>
        <v>129</v>
      </c>
      <c r="BN19" s="22">
        <f t="shared" si="35"/>
        <v>129</v>
      </c>
      <c r="BO19" s="22">
        <f t="shared" si="35"/>
        <v>129</v>
      </c>
      <c r="BP19" s="22">
        <f t="shared" si="35"/>
        <v>129</v>
      </c>
      <c r="BQ19" s="22">
        <f t="shared" si="35"/>
        <v>129</v>
      </c>
      <c r="BR19" s="22">
        <f t="shared" si="35"/>
        <v>129</v>
      </c>
    </row>
    <row r="20" spans="1:70" ht="16.5">
      <c r="A20" s="81" t="s">
        <v>474</v>
      </c>
      <c r="B20" s="72" t="s">
        <v>475</v>
      </c>
      <c r="C20" s="72" t="s">
        <v>256</v>
      </c>
      <c r="D20" s="72" t="s">
        <v>219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20</v>
      </c>
      <c r="M20" s="4">
        <v>18</v>
      </c>
      <c r="N20" s="61">
        <v>11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18</v>
      </c>
      <c r="V20" s="61">
        <v>15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>
        <v>1</v>
      </c>
      <c r="Z20" s="2">
        <v>55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0"/>
      <c r="AF20" s="110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121</v>
      </c>
      <c r="AJ20" s="3">
        <f t="shared" si="1"/>
        <v>16</v>
      </c>
      <c r="AK20" s="5">
        <f t="shared" si="2"/>
        <v>5</v>
      </c>
      <c r="AL20" s="41">
        <f t="shared" si="3"/>
        <v>121</v>
      </c>
      <c r="AM20" s="33">
        <f t="shared" si="4"/>
        <v>16</v>
      </c>
      <c r="AO20" s="22">
        <f t="shared" si="5"/>
        <v>0</v>
      </c>
      <c r="AP20">
        <f t="shared" si="6"/>
        <v>20</v>
      </c>
      <c r="AQ20">
        <f t="shared" si="7"/>
        <v>0</v>
      </c>
      <c r="AR20">
        <f t="shared" si="8"/>
        <v>20</v>
      </c>
      <c r="AS20">
        <f t="shared" si="9"/>
        <v>11</v>
      </c>
      <c r="AT20">
        <f t="shared" si="10"/>
        <v>0</v>
      </c>
      <c r="AU20">
        <f t="shared" si="11"/>
        <v>0</v>
      </c>
      <c r="AV20">
        <f t="shared" si="12"/>
        <v>0</v>
      </c>
      <c r="AW20" t="e">
        <f>#REF!</f>
        <v>#REF!</v>
      </c>
      <c r="AX20">
        <f t="shared" si="14"/>
        <v>0</v>
      </c>
      <c r="AY20">
        <f t="shared" si="15"/>
        <v>55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 t="e">
        <f t="shared" si="20"/>
        <v>#REF!</v>
      </c>
      <c r="BE20" s="22" t="e">
        <f t="shared" ref="BE20:BR20" si="36">BD20+LARGE($AO20:$BC20,BE$4)</f>
        <v>#REF!</v>
      </c>
      <c r="BF20" s="22" t="e">
        <f t="shared" si="36"/>
        <v>#REF!</v>
      </c>
      <c r="BG20" s="22" t="e">
        <f t="shared" si="36"/>
        <v>#REF!</v>
      </c>
      <c r="BH20" s="22" t="e">
        <f t="shared" si="36"/>
        <v>#REF!</v>
      </c>
      <c r="BI20" s="22" t="e">
        <f t="shared" si="36"/>
        <v>#REF!</v>
      </c>
      <c r="BJ20" s="22" t="e">
        <f t="shared" si="36"/>
        <v>#REF!</v>
      </c>
      <c r="BK20" s="22" t="e">
        <f t="shared" si="36"/>
        <v>#REF!</v>
      </c>
      <c r="BL20" s="22" t="e">
        <f t="shared" si="36"/>
        <v>#REF!</v>
      </c>
      <c r="BM20" s="22" t="e">
        <f t="shared" si="36"/>
        <v>#REF!</v>
      </c>
      <c r="BN20" s="22" t="e">
        <f t="shared" si="36"/>
        <v>#REF!</v>
      </c>
      <c r="BO20" s="22" t="e">
        <f t="shared" si="36"/>
        <v>#REF!</v>
      </c>
      <c r="BP20" s="22" t="e">
        <f t="shared" si="36"/>
        <v>#REF!</v>
      </c>
      <c r="BQ20" s="22" t="e">
        <f t="shared" si="36"/>
        <v>#REF!</v>
      </c>
      <c r="BR20" s="22" t="e">
        <f t="shared" si="36"/>
        <v>#REF!</v>
      </c>
    </row>
    <row r="21" spans="1:70" ht="16.5">
      <c r="A21" s="80" t="s">
        <v>1323</v>
      </c>
      <c r="B21" s="32" t="s">
        <v>498</v>
      </c>
      <c r="C21" s="32" t="s">
        <v>1315</v>
      </c>
      <c r="D21" s="32" t="s">
        <v>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</v>
      </c>
      <c r="N21" s="61">
        <v>85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3</v>
      </c>
      <c r="T21" s="91">
        <v>35</v>
      </c>
      <c r="U21" s="46"/>
      <c r="V21" s="10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0"/>
      <c r="AF21" s="110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120</v>
      </c>
      <c r="AJ21" s="3">
        <f t="shared" si="1"/>
        <v>17</v>
      </c>
      <c r="AK21" s="5">
        <f t="shared" si="2"/>
        <v>2</v>
      </c>
      <c r="AL21" s="41">
        <f t="shared" si="3"/>
        <v>120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85</v>
      </c>
      <c r="AT21">
        <f t="shared" si="10"/>
        <v>0</v>
      </c>
      <c r="AU21">
        <f t="shared" si="11"/>
        <v>0</v>
      </c>
      <c r="AV21">
        <f t="shared" si="12"/>
        <v>35</v>
      </c>
      <c r="AW21">
        <f>V25</f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85</v>
      </c>
      <c r="BE21" s="22">
        <f t="shared" ref="BE21:BR21" si="37">BD21+LARGE($AO21:$BC21,BE$4)</f>
        <v>120</v>
      </c>
      <c r="BF21" s="22">
        <f t="shared" si="37"/>
        <v>120</v>
      </c>
      <c r="BG21" s="22">
        <f t="shared" si="37"/>
        <v>120</v>
      </c>
      <c r="BH21" s="22">
        <f t="shared" si="37"/>
        <v>120</v>
      </c>
      <c r="BI21" s="22">
        <f t="shared" si="37"/>
        <v>120</v>
      </c>
      <c r="BJ21" s="22">
        <f t="shared" si="37"/>
        <v>120</v>
      </c>
      <c r="BK21" s="22">
        <f t="shared" si="37"/>
        <v>120</v>
      </c>
      <c r="BL21" s="22">
        <f t="shared" si="37"/>
        <v>120</v>
      </c>
      <c r="BM21" s="22">
        <f t="shared" si="37"/>
        <v>120</v>
      </c>
      <c r="BN21" s="22">
        <f t="shared" si="37"/>
        <v>120</v>
      </c>
      <c r="BO21" s="22">
        <f t="shared" si="37"/>
        <v>120</v>
      </c>
      <c r="BP21" s="22">
        <f t="shared" si="37"/>
        <v>120</v>
      </c>
      <c r="BQ21" s="22">
        <f t="shared" si="37"/>
        <v>120</v>
      </c>
      <c r="BR21" s="22">
        <f t="shared" si="37"/>
        <v>120</v>
      </c>
    </row>
    <row r="22" spans="1:70" ht="16.5">
      <c r="A22" s="80" t="s">
        <v>1321</v>
      </c>
      <c r="B22" s="32" t="s">
        <v>178</v>
      </c>
      <c r="C22" s="32" t="s">
        <v>1206</v>
      </c>
      <c r="D22" s="32" t="s">
        <v>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1</v>
      </c>
      <c r="L22" s="2">
        <v>55</v>
      </c>
      <c r="M22" s="4">
        <v>15</v>
      </c>
      <c r="N22" s="61">
        <v>14</v>
      </c>
      <c r="O22" s="94">
        <v>2</v>
      </c>
      <c r="P22" s="2">
        <v>35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0"/>
      <c r="AF22" s="110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104</v>
      </c>
      <c r="AJ22" s="3">
        <f t="shared" si="1"/>
        <v>18</v>
      </c>
      <c r="AK22" s="5">
        <f t="shared" si="2"/>
        <v>3</v>
      </c>
      <c r="AL22" s="41">
        <f t="shared" si="3"/>
        <v>104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55</v>
      </c>
      <c r="AS22">
        <f t="shared" si="9"/>
        <v>14</v>
      </c>
      <c r="AT22">
        <f t="shared" si="10"/>
        <v>35</v>
      </c>
      <c r="AU22">
        <f t="shared" si="11"/>
        <v>0</v>
      </c>
      <c r="AV22">
        <f t="shared" si="12"/>
        <v>0</v>
      </c>
      <c r="AW22">
        <f>V26</f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90</v>
      </c>
      <c r="BF22" s="22">
        <f t="shared" si="38"/>
        <v>104</v>
      </c>
      <c r="BG22" s="22">
        <f t="shared" si="38"/>
        <v>104</v>
      </c>
      <c r="BH22" s="22">
        <f t="shared" si="38"/>
        <v>104</v>
      </c>
      <c r="BI22" s="22">
        <f t="shared" si="38"/>
        <v>104</v>
      </c>
      <c r="BJ22" s="22">
        <f t="shared" si="38"/>
        <v>104</v>
      </c>
      <c r="BK22" s="22">
        <f t="shared" si="38"/>
        <v>104</v>
      </c>
      <c r="BL22" s="22">
        <f t="shared" si="38"/>
        <v>104</v>
      </c>
      <c r="BM22" s="22">
        <f t="shared" si="38"/>
        <v>104</v>
      </c>
      <c r="BN22" s="22">
        <f t="shared" si="38"/>
        <v>104</v>
      </c>
      <c r="BO22" s="22">
        <f t="shared" si="38"/>
        <v>104</v>
      </c>
      <c r="BP22" s="22">
        <f t="shared" si="38"/>
        <v>104</v>
      </c>
      <c r="BQ22" s="22">
        <f t="shared" si="38"/>
        <v>104</v>
      </c>
      <c r="BR22" s="22">
        <f t="shared" si="38"/>
        <v>104</v>
      </c>
    </row>
    <row r="23" spans="1:70" ht="16.5">
      <c r="A23" s="81" t="s">
        <v>494</v>
      </c>
      <c r="B23" s="72" t="s">
        <v>495</v>
      </c>
      <c r="C23" s="72" t="s">
        <v>496</v>
      </c>
      <c r="D23" s="72" t="s">
        <v>43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2</v>
      </c>
      <c r="J23" s="2">
        <v>35</v>
      </c>
      <c r="K23" s="4">
        <v>4</v>
      </c>
      <c r="L23" s="2">
        <v>10</v>
      </c>
      <c r="M23" s="4">
        <v>17</v>
      </c>
      <c r="N23" s="61">
        <v>12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8</v>
      </c>
      <c r="T23" s="91">
        <v>12</v>
      </c>
      <c r="U23" s="46">
        <v>16</v>
      </c>
      <c r="V23" s="79">
        <v>17</v>
      </c>
      <c r="W23" s="46">
        <v>12</v>
      </c>
      <c r="X23" s="91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0"/>
      <c r="AF23" s="110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96</v>
      </c>
      <c r="AJ23" s="3">
        <f t="shared" si="1"/>
        <v>19</v>
      </c>
      <c r="AK23" s="5">
        <f t="shared" si="2"/>
        <v>6</v>
      </c>
      <c r="AL23" s="41">
        <f t="shared" si="3"/>
        <v>96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35</v>
      </c>
      <c r="AR23">
        <f t="shared" si="8"/>
        <v>10</v>
      </c>
      <c r="AS23">
        <f t="shared" si="9"/>
        <v>12</v>
      </c>
      <c r="AT23">
        <f t="shared" si="10"/>
        <v>0</v>
      </c>
      <c r="AU23">
        <f t="shared" si="11"/>
        <v>0</v>
      </c>
      <c r="AV23">
        <f t="shared" si="12"/>
        <v>12</v>
      </c>
      <c r="AW23" t="e">
        <f>#REF!</f>
        <v>#REF!</v>
      </c>
      <c r="AX23">
        <f t="shared" si="14"/>
        <v>10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1" t="s">
        <v>463</v>
      </c>
      <c r="B24" s="72" t="s">
        <v>464</v>
      </c>
      <c r="C24" s="72" t="s">
        <v>465</v>
      </c>
      <c r="D24" s="72" t="s">
        <v>20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5</v>
      </c>
      <c r="L24" s="2">
        <v>10</v>
      </c>
      <c r="M24" s="4"/>
      <c r="N24" s="65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94">
        <v>4</v>
      </c>
      <c r="P24" s="2">
        <v>10</v>
      </c>
      <c r="Q24" s="46">
        <v>11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36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10</v>
      </c>
      <c r="V24" s="61">
        <v>25</v>
      </c>
      <c r="W24" s="46">
        <v>9</v>
      </c>
      <c r="X24" s="91">
        <v>10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0"/>
      <c r="AF24" s="110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91</v>
      </c>
      <c r="AJ24" s="3">
        <f t="shared" si="1"/>
        <v>20</v>
      </c>
      <c r="AK24" s="5">
        <f t="shared" si="2"/>
        <v>5</v>
      </c>
      <c r="AL24" s="41">
        <f t="shared" si="3"/>
        <v>91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10</v>
      </c>
      <c r="AS24">
        <f t="shared" si="9"/>
        <v>0</v>
      </c>
      <c r="AT24">
        <f t="shared" si="10"/>
        <v>10</v>
      </c>
      <c r="AU24">
        <f t="shared" si="11"/>
        <v>36</v>
      </c>
      <c r="AV24">
        <f t="shared" si="12"/>
        <v>0</v>
      </c>
      <c r="AW24" t="e">
        <f>#REF!</f>
        <v>#REF!</v>
      </c>
      <c r="AX24">
        <f t="shared" si="14"/>
        <v>10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0" t="s">
        <v>1451</v>
      </c>
      <c r="B25" s="32" t="s">
        <v>733</v>
      </c>
      <c r="C25" s="32" t="s">
        <v>734</v>
      </c>
      <c r="D25" s="32" t="s">
        <v>105</v>
      </c>
      <c r="E25" s="6">
        <v>10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10</v>
      </c>
      <c r="M25" s="4">
        <v>21</v>
      </c>
      <c r="N25" s="61">
        <v>10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14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30</v>
      </c>
      <c r="S25" s="46">
        <v>10</v>
      </c>
      <c r="T25" s="91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0"/>
      <c r="AF25" s="110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70</v>
      </c>
      <c r="AJ25" s="3">
        <f t="shared" si="1"/>
        <v>21</v>
      </c>
      <c r="AK25" s="5">
        <f t="shared" si="2"/>
        <v>5</v>
      </c>
      <c r="AL25" s="41">
        <f t="shared" si="3"/>
        <v>70</v>
      </c>
      <c r="AM25" s="33">
        <f t="shared" si="4"/>
        <v>21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10</v>
      </c>
      <c r="AT25">
        <f t="shared" si="10"/>
        <v>0</v>
      </c>
      <c r="AU25">
        <f t="shared" si="11"/>
        <v>30</v>
      </c>
      <c r="AV25">
        <f t="shared" si="12"/>
        <v>10</v>
      </c>
      <c r="AW25" t="e">
        <f>#REF!</f>
        <v>#REF!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81" t="s">
        <v>468</v>
      </c>
      <c r="B26" s="72" t="s">
        <v>469</v>
      </c>
      <c r="C26" s="72" t="s">
        <v>470</v>
      </c>
      <c r="D26" s="72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</v>
      </c>
      <c r="L26" s="2">
        <v>55</v>
      </c>
      <c r="M26" s="4">
        <v>16</v>
      </c>
      <c r="N26" s="61">
        <v>13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0"/>
      <c r="AF26" s="110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68</v>
      </c>
      <c r="AJ26" s="3">
        <f t="shared" si="1"/>
        <v>22</v>
      </c>
      <c r="AK26" s="5">
        <f t="shared" si="2"/>
        <v>2</v>
      </c>
      <c r="AL26" s="41">
        <f t="shared" si="3"/>
        <v>68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55</v>
      </c>
      <c r="AS26">
        <f t="shared" si="9"/>
        <v>13</v>
      </c>
      <c r="AT26">
        <f t="shared" si="10"/>
        <v>0</v>
      </c>
      <c r="AU26">
        <f t="shared" si="11"/>
        <v>0</v>
      </c>
      <c r="AV26">
        <f t="shared" si="12"/>
        <v>0</v>
      </c>
      <c r="AW26" t="e">
        <f>#REF!</f>
        <v>#REF!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 t="e">
        <f t="shared" si="20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1" t="s">
        <v>476</v>
      </c>
      <c r="B27" s="72" t="s">
        <v>477</v>
      </c>
      <c r="C27" s="72" t="s">
        <v>478</v>
      </c>
      <c r="D27" s="72" t="s">
        <v>219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65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2</v>
      </c>
      <c r="Z27" s="2">
        <v>35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0"/>
      <c r="AF27" s="110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55</v>
      </c>
      <c r="AJ27" s="3">
        <f t="shared" si="1"/>
        <v>23</v>
      </c>
      <c r="AK27" s="5">
        <f t="shared" si="2"/>
        <v>2</v>
      </c>
      <c r="AL27" s="41">
        <f t="shared" si="3"/>
        <v>55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35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35</v>
      </c>
      <c r="BE27" s="22">
        <f t="shared" ref="BE27:BR27" si="43">BD27+LARGE($AO27:$BC27,BE$4)</f>
        <v>55</v>
      </c>
      <c r="BF27" s="22">
        <f t="shared" si="43"/>
        <v>55</v>
      </c>
      <c r="BG27" s="22">
        <f t="shared" si="43"/>
        <v>55</v>
      </c>
      <c r="BH27" s="22">
        <f t="shared" si="43"/>
        <v>55</v>
      </c>
      <c r="BI27" s="22">
        <f t="shared" si="43"/>
        <v>55</v>
      </c>
      <c r="BJ27" s="22">
        <f t="shared" si="43"/>
        <v>55</v>
      </c>
      <c r="BK27" s="22">
        <f t="shared" si="43"/>
        <v>55</v>
      </c>
      <c r="BL27" s="22">
        <f t="shared" si="43"/>
        <v>55</v>
      </c>
      <c r="BM27" s="22">
        <f t="shared" si="43"/>
        <v>55</v>
      </c>
      <c r="BN27" s="22">
        <f t="shared" si="43"/>
        <v>55</v>
      </c>
      <c r="BO27" s="22">
        <f t="shared" si="43"/>
        <v>55</v>
      </c>
      <c r="BP27" s="22">
        <f t="shared" si="43"/>
        <v>55</v>
      </c>
      <c r="BQ27" s="22">
        <f t="shared" si="43"/>
        <v>55</v>
      </c>
      <c r="BR27" s="22">
        <f t="shared" si="43"/>
        <v>55</v>
      </c>
    </row>
    <row r="28" spans="1:70" ht="16.5">
      <c r="A28" s="81" t="s">
        <v>513</v>
      </c>
      <c r="B28" s="72" t="s">
        <v>514</v>
      </c>
      <c r="C28" s="72" t="s">
        <v>515</v>
      </c>
      <c r="D28" s="72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3</v>
      </c>
      <c r="J28" s="2">
        <v>20</v>
      </c>
      <c r="K28" s="4">
        <v>4</v>
      </c>
      <c r="L28" s="2">
        <v>10</v>
      </c>
      <c r="M28" s="4">
        <v>22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11</v>
      </c>
      <c r="AB28" s="91">
        <v>10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0"/>
      <c r="AF28" s="110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50</v>
      </c>
      <c r="AJ28" s="3">
        <f t="shared" si="1"/>
        <v>24</v>
      </c>
      <c r="AK28" s="5">
        <f t="shared" si="2"/>
        <v>4</v>
      </c>
      <c r="AL28" s="41">
        <f t="shared" si="3"/>
        <v>50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10</v>
      </c>
      <c r="AS28">
        <f t="shared" si="9"/>
        <v>10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10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30</v>
      </c>
      <c r="BF28" s="22">
        <f t="shared" si="44"/>
        <v>40</v>
      </c>
      <c r="BG28" s="22">
        <f t="shared" si="44"/>
        <v>50</v>
      </c>
      <c r="BH28" s="22">
        <f t="shared" si="44"/>
        <v>50</v>
      </c>
      <c r="BI28" s="22">
        <f t="shared" si="44"/>
        <v>50</v>
      </c>
      <c r="BJ28" s="22">
        <f t="shared" si="44"/>
        <v>50</v>
      </c>
      <c r="BK28" s="22">
        <f t="shared" si="44"/>
        <v>50</v>
      </c>
      <c r="BL28" s="22">
        <f t="shared" si="44"/>
        <v>50</v>
      </c>
      <c r="BM28" s="22">
        <f t="shared" si="44"/>
        <v>50</v>
      </c>
      <c r="BN28" s="22">
        <f t="shared" si="44"/>
        <v>50</v>
      </c>
      <c r="BO28" s="22">
        <f t="shared" si="44"/>
        <v>50</v>
      </c>
      <c r="BP28" s="22">
        <f t="shared" si="44"/>
        <v>50</v>
      </c>
      <c r="BQ28" s="22">
        <f t="shared" si="44"/>
        <v>50</v>
      </c>
      <c r="BR28" s="22">
        <f t="shared" si="44"/>
        <v>50</v>
      </c>
    </row>
    <row r="29" spans="1:70" ht="16.5">
      <c r="A29" s="14" t="s">
        <v>1849</v>
      </c>
      <c r="B29" s="32" t="s">
        <v>1172</v>
      </c>
      <c r="C29" s="32" t="s">
        <v>149</v>
      </c>
      <c r="D29" s="32" t="s">
        <v>219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0"/>
      <c r="AF29" s="110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>
        <v>3</v>
      </c>
      <c r="AH29" s="2">
        <v>20</v>
      </c>
      <c r="AI29" s="40">
        <f t="shared" si="0"/>
        <v>20</v>
      </c>
      <c r="AJ29" s="3">
        <f t="shared" si="1"/>
        <v>25</v>
      </c>
      <c r="AK29" s="5">
        <f t="shared" si="2"/>
        <v>1</v>
      </c>
      <c r="AL29" s="41">
        <f>HLOOKUP($AL$2,$BD$4:$BR$72,ROW(A29)-3,FALSE)</f>
        <v>20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20</v>
      </c>
      <c r="BD29">
        <f t="shared" si="20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14" t="s">
        <v>1843</v>
      </c>
      <c r="B30" s="32" t="s">
        <v>1844</v>
      </c>
      <c r="C30" s="32" t="s">
        <v>1845</v>
      </c>
      <c r="D30" s="32" t="s">
        <v>219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0"/>
      <c r="AF30" s="110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94">
        <v>3</v>
      </c>
      <c r="AH30" s="2">
        <v>20</v>
      </c>
      <c r="AI30" s="40">
        <f t="shared" si="0"/>
        <v>20</v>
      </c>
      <c r="AJ30" s="3">
        <f t="shared" si="1"/>
        <v>25</v>
      </c>
      <c r="AK30" s="5">
        <f t="shared" si="2"/>
        <v>1</v>
      </c>
      <c r="AL30" s="41">
        <f>HLOOKUP($AL$2,$BD$4:$BR$72,ROW(A30)-3,FALSE)</f>
        <v>20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20</v>
      </c>
      <c r="BD30">
        <f t="shared" si="20"/>
        <v>20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14" t="s">
        <v>22</v>
      </c>
      <c r="B31" s="32" t="s">
        <v>1754</v>
      </c>
      <c r="C31" s="32" t="s">
        <v>1753</v>
      </c>
      <c r="D31" s="32" t="s">
        <v>22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5</v>
      </c>
      <c r="AB31" s="91">
        <v>20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0"/>
      <c r="AF31" s="110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25</v>
      </c>
      <c r="AK31" s="5">
        <f t="shared" si="2"/>
        <v>1</v>
      </c>
      <c r="AL31" s="41">
        <f>HLOOKUP($AL$2,$BD$4:$BR$72,ROW(A31)-3,FALSE)</f>
        <v>20</v>
      </c>
      <c r="AM31" s="33">
        <f t="shared" si="4"/>
        <v>25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20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1" t="s">
        <v>491</v>
      </c>
      <c r="B32" s="72" t="s">
        <v>492</v>
      </c>
      <c r="C32" s="72" t="s">
        <v>493</v>
      </c>
      <c r="D32" s="72" t="s">
        <v>43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4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>
        <v>14</v>
      </c>
      <c r="X32" s="91">
        <v>10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0"/>
      <c r="AF32" s="110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25</v>
      </c>
      <c r="AK32" s="5">
        <f t="shared" si="2"/>
        <v>2</v>
      </c>
      <c r="AL32" s="41">
        <f t="shared" ref="AL32:AL37" si="48">AI32</f>
        <v>20</v>
      </c>
      <c r="AM32" s="33">
        <f t="shared" si="4"/>
        <v>25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10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9">BD32+LARGE($AO32:$BC32,BE$4)</f>
        <v>20</v>
      </c>
      <c r="BF32" s="22">
        <f t="shared" si="49"/>
        <v>20</v>
      </c>
      <c r="BG32" s="22">
        <f t="shared" si="49"/>
        <v>20</v>
      </c>
      <c r="BH32" s="22">
        <f t="shared" si="49"/>
        <v>20</v>
      </c>
      <c r="BI32" s="22">
        <f t="shared" si="49"/>
        <v>20</v>
      </c>
      <c r="BJ32" s="22">
        <f t="shared" si="49"/>
        <v>20</v>
      </c>
      <c r="BK32" s="22">
        <f t="shared" si="49"/>
        <v>20</v>
      </c>
      <c r="BL32" s="22">
        <f t="shared" si="49"/>
        <v>20</v>
      </c>
      <c r="BM32" s="22">
        <f t="shared" si="49"/>
        <v>20</v>
      </c>
      <c r="BN32" s="22">
        <f t="shared" si="49"/>
        <v>20</v>
      </c>
      <c r="BO32" s="22">
        <f t="shared" si="49"/>
        <v>20</v>
      </c>
      <c r="BP32" s="22">
        <f t="shared" si="49"/>
        <v>20</v>
      </c>
      <c r="BQ32" s="22">
        <f t="shared" si="49"/>
        <v>20</v>
      </c>
      <c r="BR32" s="22">
        <f t="shared" si="49"/>
        <v>20</v>
      </c>
    </row>
    <row r="33" spans="1:70" ht="16.5">
      <c r="A33" s="80" t="s">
        <v>1320</v>
      </c>
      <c r="B33" s="32" t="s">
        <v>1317</v>
      </c>
      <c r="C33" s="32" t="s">
        <v>1276</v>
      </c>
      <c r="D33" s="32" t="s">
        <v>42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23</v>
      </c>
      <c r="N33" s="91">
        <v>10</v>
      </c>
      <c r="O33" s="46">
        <v>4</v>
      </c>
      <c r="P33" s="2">
        <v>10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0"/>
      <c r="AF33" s="110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25</v>
      </c>
      <c r="AK33" s="5">
        <f t="shared" si="2"/>
        <v>2</v>
      </c>
      <c r="AL33" s="41">
        <f t="shared" si="48"/>
        <v>20</v>
      </c>
      <c r="AM33" s="33">
        <f t="shared" si="4"/>
        <v>25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10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50">BD33+LARGE($AO33:$BC33,BE$4)</f>
        <v>20</v>
      </c>
      <c r="BF33" s="22">
        <f t="shared" si="50"/>
        <v>20</v>
      </c>
      <c r="BG33" s="22">
        <f t="shared" si="50"/>
        <v>20</v>
      </c>
      <c r="BH33" s="22">
        <f t="shared" si="50"/>
        <v>20</v>
      </c>
      <c r="BI33" s="22">
        <f t="shared" si="50"/>
        <v>20</v>
      </c>
      <c r="BJ33" s="22">
        <f t="shared" si="50"/>
        <v>20</v>
      </c>
      <c r="BK33" s="22">
        <f t="shared" si="50"/>
        <v>20</v>
      </c>
      <c r="BL33" s="22">
        <f t="shared" si="50"/>
        <v>20</v>
      </c>
      <c r="BM33" s="22">
        <f t="shared" si="50"/>
        <v>20</v>
      </c>
      <c r="BN33" s="22">
        <f t="shared" si="50"/>
        <v>20</v>
      </c>
      <c r="BO33" s="22">
        <f t="shared" si="50"/>
        <v>20</v>
      </c>
      <c r="BP33" s="22">
        <f t="shared" si="50"/>
        <v>20</v>
      </c>
      <c r="BQ33" s="22">
        <f t="shared" si="50"/>
        <v>20</v>
      </c>
      <c r="BR33" s="22">
        <f t="shared" si="50"/>
        <v>20</v>
      </c>
    </row>
    <row r="34" spans="1:70" ht="16.5">
      <c r="A34" s="14" t="s">
        <v>7</v>
      </c>
      <c r="B34" s="32" t="s">
        <v>1701</v>
      </c>
      <c r="C34" s="32" t="s">
        <v>1694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>
        <v>6</v>
      </c>
      <c r="X34" s="91">
        <v>16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0"/>
      <c r="AF34" s="110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16</v>
      </c>
      <c r="AJ34" s="3">
        <f t="shared" si="1"/>
        <v>30</v>
      </c>
      <c r="AK34" s="5">
        <f t="shared" si="2"/>
        <v>1</v>
      </c>
      <c r="AL34" s="41">
        <f t="shared" si="48"/>
        <v>16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16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16</v>
      </c>
      <c r="BE34" s="22">
        <f t="shared" ref="BE34:BR34" si="51">BD34+LARGE($AO34:$BC34,BE$4)</f>
        <v>16</v>
      </c>
      <c r="BF34" s="22">
        <f t="shared" si="51"/>
        <v>16</v>
      </c>
      <c r="BG34" s="22">
        <f t="shared" si="51"/>
        <v>16</v>
      </c>
      <c r="BH34" s="22">
        <f t="shared" si="51"/>
        <v>16</v>
      </c>
      <c r="BI34" s="22">
        <f t="shared" si="51"/>
        <v>16</v>
      </c>
      <c r="BJ34" s="22">
        <f t="shared" si="51"/>
        <v>16</v>
      </c>
      <c r="BK34" s="22">
        <f t="shared" si="51"/>
        <v>16</v>
      </c>
      <c r="BL34" s="22">
        <f t="shared" si="51"/>
        <v>16</v>
      </c>
      <c r="BM34" s="22">
        <f t="shared" si="51"/>
        <v>16</v>
      </c>
      <c r="BN34" s="22">
        <f t="shared" si="51"/>
        <v>16</v>
      </c>
      <c r="BO34" s="22">
        <f t="shared" si="51"/>
        <v>16</v>
      </c>
      <c r="BP34" s="22">
        <f t="shared" si="51"/>
        <v>16</v>
      </c>
      <c r="BQ34" s="22">
        <f t="shared" si="51"/>
        <v>16</v>
      </c>
      <c r="BR34" s="22">
        <f t="shared" si="51"/>
        <v>16</v>
      </c>
    </row>
    <row r="35" spans="1:70" ht="16.5">
      <c r="A35" s="81" t="s">
        <v>510</v>
      </c>
      <c r="B35" s="72" t="s">
        <v>511</v>
      </c>
      <c r="C35" s="72" t="s">
        <v>512</v>
      </c>
      <c r="D35" s="72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19</v>
      </c>
      <c r="N35" s="91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0"/>
      <c r="AF35" s="110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31</v>
      </c>
      <c r="AK35" s="5">
        <f t="shared" si="2"/>
        <v>1</v>
      </c>
      <c r="AL35" s="41">
        <f t="shared" si="48"/>
        <v>10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2">BD35+LARGE($AO35:$BC35,BE$4)</f>
        <v>10</v>
      </c>
      <c r="BF35" s="22">
        <f t="shared" si="52"/>
        <v>10</v>
      </c>
      <c r="BG35" s="22">
        <f t="shared" si="52"/>
        <v>10</v>
      </c>
      <c r="BH35" s="22">
        <f t="shared" si="52"/>
        <v>10</v>
      </c>
      <c r="BI35" s="22">
        <f t="shared" si="52"/>
        <v>10</v>
      </c>
      <c r="BJ35" s="22">
        <f t="shared" si="52"/>
        <v>10</v>
      </c>
      <c r="BK35" s="22">
        <f t="shared" si="52"/>
        <v>10</v>
      </c>
      <c r="BL35" s="22">
        <f t="shared" si="52"/>
        <v>10</v>
      </c>
      <c r="BM35" s="22">
        <f t="shared" si="52"/>
        <v>10</v>
      </c>
      <c r="BN35" s="22">
        <f t="shared" si="52"/>
        <v>10</v>
      </c>
      <c r="BO35" s="22">
        <f t="shared" si="52"/>
        <v>10</v>
      </c>
      <c r="BP35" s="22">
        <f t="shared" si="52"/>
        <v>10</v>
      </c>
      <c r="BQ35" s="22">
        <f t="shared" si="52"/>
        <v>10</v>
      </c>
      <c r="BR35" s="22">
        <f t="shared" si="52"/>
        <v>10</v>
      </c>
    </row>
    <row r="36" spans="1:70" ht="16.5">
      <c r="A36" s="80" t="s">
        <v>1324</v>
      </c>
      <c r="B36" s="32" t="s">
        <v>1319</v>
      </c>
      <c r="C36" s="32" t="s">
        <v>1248</v>
      </c>
      <c r="D36" s="32" t="s">
        <v>106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20</v>
      </c>
      <c r="N36" s="91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0"/>
      <c r="AF36" s="110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31</v>
      </c>
      <c r="AK36" s="5">
        <f t="shared" si="2"/>
        <v>1</v>
      </c>
      <c r="AL36" s="41">
        <f t="shared" si="48"/>
        <v>10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3">BD36+LARGE($AO36:$BC36,BE$4)</f>
        <v>10</v>
      </c>
      <c r="BF36" s="22">
        <f t="shared" si="53"/>
        <v>10</v>
      </c>
      <c r="BG36" s="22">
        <f t="shared" si="53"/>
        <v>10</v>
      </c>
      <c r="BH36" s="22">
        <f t="shared" si="53"/>
        <v>10</v>
      </c>
      <c r="BI36" s="22">
        <f t="shared" si="53"/>
        <v>10</v>
      </c>
      <c r="BJ36" s="22">
        <f t="shared" si="53"/>
        <v>10</v>
      </c>
      <c r="BK36" s="22">
        <f t="shared" si="53"/>
        <v>10</v>
      </c>
      <c r="BL36" s="22">
        <f t="shared" si="53"/>
        <v>10</v>
      </c>
      <c r="BM36" s="22">
        <f t="shared" si="53"/>
        <v>10</v>
      </c>
      <c r="BN36" s="22">
        <f t="shared" si="53"/>
        <v>10</v>
      </c>
      <c r="BO36" s="22">
        <f t="shared" si="53"/>
        <v>10</v>
      </c>
      <c r="BP36" s="22">
        <f t="shared" si="53"/>
        <v>10</v>
      </c>
      <c r="BQ36" s="22">
        <f t="shared" si="53"/>
        <v>10</v>
      </c>
      <c r="BR36" s="22">
        <f t="shared" si="53"/>
        <v>10</v>
      </c>
    </row>
    <row r="37" spans="1:70" ht="16.5">
      <c r="A37" s="80" t="s">
        <v>1320</v>
      </c>
      <c r="B37" s="32" t="s">
        <v>1316</v>
      </c>
      <c r="C37" s="32" t="s">
        <v>1314</v>
      </c>
      <c r="D37" s="32" t="s">
        <v>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25</v>
      </c>
      <c r="N37" s="91"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0"/>
      <c r="AF37" s="110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10</v>
      </c>
      <c r="AJ37" s="3">
        <f t="shared" ref="AJ37:AJ68" si="55">IF(AI37&lt;&gt;0,RANK(AI37,$AI$5:$AI$72),"")</f>
        <v>31</v>
      </c>
      <c r="AK37" s="5">
        <f t="shared" ref="AK37:AK72" si="56">COUNTA(E37,G37,I37,K37,M37,O37,Q37,S37,U37,W37,Y37,AA37,AC37,AE37,AG37)</f>
        <v>1</v>
      </c>
      <c r="AL37" s="41">
        <f t="shared" si="48"/>
        <v>10</v>
      </c>
      <c r="AM37" s="33">
        <f t="shared" ref="AM37:AM68" si="57">IF(AL37&lt;&gt;0,RANK(AL37,$AL$5:$AL$72),"")</f>
        <v>31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7</v>
      </c>
      <c r="B38" s="32" t="s">
        <v>1705</v>
      </c>
      <c r="C38" s="32" t="s">
        <v>1755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>
        <v>12</v>
      </c>
      <c r="AB38" s="91"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0"/>
      <c r="AF38" s="110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>HLOOKUP($AL$2,$BD$4:$BR$72,ROW(A38)-3,FALSE)</f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</v>
      </c>
      <c r="B39" s="32" t="s">
        <v>1756</v>
      </c>
      <c r="C39" s="32" t="s">
        <v>1755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13</v>
      </c>
      <c r="AB39" s="91"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0"/>
      <c r="AF39" s="110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1</v>
      </c>
      <c r="AL39" s="41">
        <f>HLOOKUP($AL$2,$BD$4:$BR$72,ROW(A39)-3,FALSE)</f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724</v>
      </c>
      <c r="B40" s="32" t="s">
        <v>1627</v>
      </c>
      <c r="C40" s="32" t="s">
        <v>1614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7</v>
      </c>
      <c r="V40" s="91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0"/>
      <c r="AF40" s="110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1</v>
      </c>
      <c r="AL40" s="41">
        <f t="shared" ref="AL40:AL59" si="77">AI40</f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724</v>
      </c>
      <c r="B41" s="32" t="s">
        <v>1628</v>
      </c>
      <c r="C41" s="32" t="s">
        <v>1629</v>
      </c>
      <c r="D41" s="32" t="s">
        <v>22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12</v>
      </c>
      <c r="V41" s="91"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0"/>
      <c r="AF41" s="110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1</v>
      </c>
      <c r="AL41" s="41">
        <f t="shared" si="77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724</v>
      </c>
      <c r="B42" s="32" t="s">
        <v>394</v>
      </c>
      <c r="C42" s="32" t="s">
        <v>1630</v>
      </c>
      <c r="D42" s="32" t="s">
        <v>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14</v>
      </c>
      <c r="V42" s="91"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0"/>
      <c r="AF42" s="110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 t="shared" si="77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724</v>
      </c>
      <c r="B43" s="32" t="s">
        <v>1631</v>
      </c>
      <c r="C43" s="32" t="s">
        <v>1632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>
        <v>17</v>
      </c>
      <c r="V43" s="91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0"/>
      <c r="AF43" s="110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1</v>
      </c>
      <c r="AL43" s="41">
        <f t="shared" si="77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4" t="s">
        <v>724</v>
      </c>
      <c r="B44" s="32" t="s">
        <v>932</v>
      </c>
      <c r="C44" s="32" t="s">
        <v>1633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>
        <v>19</v>
      </c>
      <c r="V44" s="91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0"/>
      <c r="AF44" s="110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1</v>
      </c>
      <c r="AL44" s="41">
        <f t="shared" si="77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724</v>
      </c>
      <c r="B45" s="32" t="s">
        <v>1354</v>
      </c>
      <c r="C45" s="32" t="s">
        <v>1634</v>
      </c>
      <c r="D45" s="32" t="s">
        <v>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21</v>
      </c>
      <c r="V45" s="91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0"/>
      <c r="AF45" s="110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1</v>
      </c>
      <c r="AL45" s="41">
        <f t="shared" si="77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724</v>
      </c>
      <c r="B46" s="32" t="s">
        <v>749</v>
      </c>
      <c r="C46" s="32" t="s">
        <v>1635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22</v>
      </c>
      <c r="V46" s="91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0"/>
      <c r="AF46" s="110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1</v>
      </c>
      <c r="AL46" s="41">
        <f t="shared" si="77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724</v>
      </c>
      <c r="B47" s="32" t="s">
        <v>480</v>
      </c>
      <c r="C47" s="32" t="s">
        <v>1636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23</v>
      </c>
      <c r="V47" s="91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0"/>
      <c r="AF47" s="110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77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</v>
      </c>
      <c r="B48" s="32" t="s">
        <v>498</v>
      </c>
      <c r="C48" s="32" t="s">
        <v>1637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24</v>
      </c>
      <c r="V48" s="91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0"/>
      <c r="AF48" s="110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77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 t="s">
        <v>7</v>
      </c>
      <c r="B49" s="32" t="s">
        <v>148</v>
      </c>
      <c r="C49" s="32" t="s">
        <v>1638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>
        <v>25</v>
      </c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0"/>
      <c r="AF49" s="110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1</v>
      </c>
      <c r="AL49" s="41">
        <f t="shared" si="77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 t="s">
        <v>724</v>
      </c>
      <c r="B50" s="32" t="s">
        <v>735</v>
      </c>
      <c r="C50" s="32" t="s">
        <v>736</v>
      </c>
      <c r="D50" s="32" t="s">
        <v>22</v>
      </c>
      <c r="E50" s="6">
        <v>11</v>
      </c>
      <c r="F50" s="2"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0"/>
      <c r="AF50" s="110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1</v>
      </c>
      <c r="AL50" s="41">
        <f t="shared" si="77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81" t="s">
        <v>451</v>
      </c>
      <c r="B51" s="72" t="s">
        <v>452</v>
      </c>
      <c r="C51" s="72" t="s">
        <v>453</v>
      </c>
      <c r="D51" s="72" t="s">
        <v>39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0"/>
      <c r="AF51" s="110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77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81" t="s">
        <v>458</v>
      </c>
      <c r="B52" s="72" t="s">
        <v>154</v>
      </c>
      <c r="C52" s="72" t="s">
        <v>459</v>
      </c>
      <c r="D52" s="72" t="s">
        <v>42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0"/>
      <c r="AF52" s="110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77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81" t="s">
        <v>466</v>
      </c>
      <c r="B53" s="72" t="s">
        <v>467</v>
      </c>
      <c r="C53" s="72" t="s">
        <v>143</v>
      </c>
      <c r="D53" s="72" t="s">
        <v>20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0"/>
      <c r="AF53" s="110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77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81" t="s">
        <v>471</v>
      </c>
      <c r="B54" s="72" t="s">
        <v>472</v>
      </c>
      <c r="C54" s="72" t="s">
        <v>473</v>
      </c>
      <c r="D54" s="72" t="s">
        <v>219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0"/>
      <c r="AF54" s="110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77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81" t="s">
        <v>482</v>
      </c>
      <c r="B55" s="72" t="s">
        <v>483</v>
      </c>
      <c r="C55" s="72" t="s">
        <v>484</v>
      </c>
      <c r="D55" s="72" t="s">
        <v>17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0"/>
      <c r="AF55" s="110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77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81" t="s">
        <v>509</v>
      </c>
      <c r="B56" s="72" t="s">
        <v>124</v>
      </c>
      <c r="C56" s="72" t="s">
        <v>383</v>
      </c>
      <c r="D56" s="72" t="s">
        <v>39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0"/>
      <c r="AF56" s="110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77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81" t="s">
        <v>519</v>
      </c>
      <c r="B57" s="72" t="s">
        <v>520</v>
      </c>
      <c r="C57" s="72" t="s">
        <v>521</v>
      </c>
      <c r="D57" s="72" t="s">
        <v>41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0"/>
      <c r="AF57" s="110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77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81" t="s">
        <v>522</v>
      </c>
      <c r="B58" s="72" t="s">
        <v>523</v>
      </c>
      <c r="C58" s="72" t="s">
        <v>524</v>
      </c>
      <c r="D58" s="72" t="s">
        <v>19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0"/>
      <c r="AF58" s="110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77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80" t="s">
        <v>1322</v>
      </c>
      <c r="B59" s="32" t="s">
        <v>1318</v>
      </c>
      <c r="C59" s="32" t="s">
        <v>1235</v>
      </c>
      <c r="D59" s="32" t="s">
        <v>21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0"/>
      <c r="AF59" s="110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77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 t="s">
        <v>724</v>
      </c>
      <c r="B60" s="32" t="s">
        <v>1779</v>
      </c>
      <c r="C60" s="32" t="s">
        <v>1778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>
        <v>1</v>
      </c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0"/>
      <c r="AF60" s="110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1</v>
      </c>
      <c r="AL60" s="41">
        <f t="shared" ref="AL60:AL72" si="98">HLOOKUP($AL$2,$BD$4:$BR$72,ROW(A60)-3,FALSE)</f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0"/>
      <c r="AF61" s="110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98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0"/>
      <c r="AF62" s="110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98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0"/>
      <c r="AF63" s="110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98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0"/>
      <c r="AF64" s="110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98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0"/>
      <c r="AF65" s="110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98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0"/>
      <c r="AF66" s="110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98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0"/>
      <c r="AF67" s="110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98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0"/>
      <c r="AF68" s="110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98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0"/>
      <c r="AF69" s="110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8">F69+H69+J69+L69+N69+P69+R69+T69+V69+X69+Z69+AB69+AD69+AF69+AH69</f>
        <v>0</v>
      </c>
      <c r="AJ69" s="3" t="str">
        <f t="shared" ref="AJ69:AJ100" si="109">IF(AI69&lt;&gt;0,RANK(AI69,$AI$5:$AI$72),"")</f>
        <v/>
      </c>
      <c r="AK69" s="5">
        <f t="shared" si="56"/>
        <v>0</v>
      </c>
      <c r="AL69" s="41">
        <f t="shared" si="98"/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0"/>
      <c r="AF70" s="110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56"/>
        <v>0</v>
      </c>
      <c r="AL70" s="41">
        <f t="shared" si="98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0"/>
      <c r="AF71" s="110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56"/>
        <v>0</v>
      </c>
      <c r="AL71" s="41">
        <f t="shared" si="98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0"/>
      <c r="AF72" s="110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56"/>
        <v>0</v>
      </c>
      <c r="AL72" s="41">
        <f t="shared" si="98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</sheetData>
  <sheetProtection selectLockedCells="1" selectUnlockedCells="1"/>
  <sortState xmlns:xlrd2="http://schemas.microsoft.com/office/spreadsheetml/2017/richdata2" ref="A5:AM73">
    <sortCondition ref="AM4:AM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2024-11-26T09:57:43Z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