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2080fd56410959a/Bureau/"/>
    </mc:Choice>
  </mc:AlternateContent>
  <xr:revisionPtr revIDLastSave="0" documentId="8_{01A3179D-9F31-4146-BEE8-1A5F11CA0D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P 2026" sheetId="1" r:id="rId1"/>
    <sheet name="Feuil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K27" i="1"/>
  <c r="K8" i="1"/>
  <c r="L38" i="1"/>
  <c r="E36" i="1"/>
  <c r="E38" i="1" s="1"/>
  <c r="J8" i="1"/>
  <c r="J38" i="1" s="1"/>
  <c r="J18" i="1"/>
  <c r="J27" i="1"/>
  <c r="D36" i="1"/>
  <c r="K18" i="1"/>
  <c r="E18" i="1"/>
  <c r="I18" i="1"/>
  <c r="D18" i="1"/>
  <c r="C36" i="1"/>
  <c r="I27" i="1"/>
  <c r="I8" i="1"/>
  <c r="D38" i="1" l="1"/>
  <c r="C18" i="1"/>
  <c r="C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tc={19DFDD20-B60E-4FF1-845B-E149E8F5884E}</author>
    <author>Dominique Frizza</author>
    <author>LCTVDL</author>
  </authors>
  <commentList>
    <comment ref="I7" authorId="0" shapeId="0" xr:uid="{19DFDD20-B60E-4FF1-845B-E149E8F5884E}">
      <text>
        <t>[Threaded comment]
Your version of Excel allows you to read this threaded comment; however, any edits to it will get removed if the file is opened in a newer version of Excel. Learn more: https://go.microsoft.com/fwlink/?linkid=870924
Comment:
    54 000 € en 2024</t>
      </text>
    </comment>
    <comment ref="K7" authorId="1" shapeId="0" xr:uid="{35869716-78F7-4747-9195-3E36CC2D971E}">
      <text>
        <r>
          <rPr>
            <sz val="9"/>
            <color indexed="81"/>
            <rFont val="Tahoma"/>
            <family val="2"/>
          </rPr>
          <t>78 259 en 2025</t>
        </r>
      </text>
    </comment>
    <comment ref="C20" authorId="2" shapeId="0" xr:uid="{3F60BD11-2542-4FCB-8115-5C572BCAC957}">
      <text>
        <r>
          <rPr>
            <b/>
            <sz val="9"/>
            <color indexed="81"/>
            <rFont val="Tahoma"/>
            <family val="2"/>
          </rPr>
          <t>PAS D ACHAT DE MATERIEL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" authorId="2" shapeId="0" xr:uid="{6894E86F-7DEE-46C2-82CD-5AE290751BC4}">
      <text>
        <r>
          <rPr>
            <b/>
            <sz val="9"/>
            <color indexed="81"/>
            <rFont val="Tahoma"/>
            <charset val="1"/>
          </rPr>
          <t>+ 2000 E REVALORISATIONS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2" authorId="1" shapeId="0" xr:uid="{40FBAF17-6259-4ACD-BE5E-288F11333785}">
      <text>
        <r>
          <rPr>
            <b/>
            <sz val="9"/>
            <color indexed="81"/>
            <rFont val="Tahoma"/>
            <charset val="1"/>
          </rPr>
          <t>Aide FFTRI fléchée sur l'emploie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5" authorId="2" shapeId="0" xr:uid="{05DC2277-F7C7-48B5-8A97-3A854D5306DE}">
      <text>
        <r>
          <rPr>
            <b/>
            <sz val="9"/>
            <color indexed="81"/>
            <rFont val="Tahoma"/>
            <family val="2"/>
          </rPr>
          <t>LCTVDL:</t>
        </r>
        <r>
          <rPr>
            <sz val="9"/>
            <color indexed="81"/>
            <rFont val="Tahoma"/>
            <family val="2"/>
          </rPr>
          <t xml:space="preserve">
3388 en 2024</t>
        </r>
      </text>
    </comment>
    <comment ref="C30" authorId="2" shapeId="0" xr:uid="{F4FDA757-729F-46FD-9AD8-DEBB601F00B5}">
      <text>
        <r>
          <rPr>
            <b/>
            <sz val="9"/>
            <color indexed="81"/>
            <rFont val="Tahoma"/>
            <family val="2"/>
          </rPr>
          <t>Bouees 1490e +1489 EN 2025 - VW Combi = 42 993 e</t>
        </r>
      </text>
    </comment>
    <comment ref="C32" authorId="2" shapeId="0" xr:uid="{D7AEB30F-2AC4-4140-9255-EDC3F0569DB8}">
      <text>
        <r>
          <rPr>
            <b/>
            <sz val="9"/>
            <color indexed="81"/>
            <rFont val="Tahoma"/>
            <family val="2"/>
          </rPr>
          <t>VW + 2LEV2E ET CUMUL ASSURANCE 2 VEHICULES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" authorId="1" shapeId="0" xr:uid="{776C5192-6932-4C97-AB51-9D5B7AF40CDA}">
      <text>
        <r>
          <rPr>
            <b/>
            <sz val="9"/>
            <color indexed="81"/>
            <rFont val="Tahoma"/>
            <charset val="1"/>
          </rPr>
          <t>NH Déduction d'impots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34" authorId="2" shapeId="0" xr:uid="{A3AACD03-0884-464D-B8D7-0B8F45A4ACA4}">
      <text>
        <r>
          <rPr>
            <b/>
            <sz val="9"/>
            <color indexed="81"/>
            <rFont val="Tahoma"/>
            <family val="2"/>
          </rPr>
          <t xml:space="preserve">Novotel = 2700€ / PROLIVE = 500 / Journée des clubs + réceptif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2" shapeId="0" xr:uid="{28FEE069-546F-4CD9-825E-02C0916F503A}">
      <text>
        <r>
          <rPr>
            <b/>
            <sz val="9"/>
            <color indexed="81"/>
            <rFont val="Tahoma"/>
            <family val="2"/>
          </rPr>
          <t>tronqué par l'acquisition du VW</t>
        </r>
        <r>
          <rPr>
            <sz val="9"/>
            <color indexed="81"/>
            <rFont val="Tahoma"/>
            <family val="2"/>
          </rPr>
          <t xml:space="preserve">
 réel = 123 285</t>
        </r>
      </text>
    </comment>
  </commentList>
</comments>
</file>

<file path=xl/sharedStrings.xml><?xml version="1.0" encoding="utf-8"?>
<sst xmlns="http://schemas.openxmlformats.org/spreadsheetml/2006/main" count="67" uniqueCount="61">
  <si>
    <t>LIGUE CENTRE-VL DE TRIATHLON: BUDGET  PREVISIONNEL  2026</t>
  </si>
  <si>
    <t>CHARGES</t>
  </si>
  <si>
    <t>PREV 2025</t>
  </si>
  <si>
    <t>REALISE 2025</t>
  </si>
  <si>
    <t>PRODUITS</t>
  </si>
  <si>
    <t>Postes</t>
  </si>
  <si>
    <t>F.F TRI: adhésions, parts ligue - organisations</t>
  </si>
  <si>
    <t>PREV 2026</t>
  </si>
  <si>
    <t>Affiliations Clubs</t>
  </si>
  <si>
    <t xml:space="preserve"> </t>
  </si>
  <si>
    <t>Licences</t>
  </si>
  <si>
    <r>
      <t xml:space="preserve">CRA: frais d'arbitrages </t>
    </r>
    <r>
      <rPr>
        <i/>
        <sz val="12"/>
        <rFont val="Calibri"/>
        <family val="2"/>
        <scheme val="minor"/>
      </rPr>
      <t>(vacations, déplacements)</t>
    </r>
  </si>
  <si>
    <r>
      <t xml:space="preserve">Produits des manifestations: </t>
    </r>
    <r>
      <rPr>
        <i/>
        <sz val="11"/>
        <color rgb="FF002060"/>
        <rFont val="Calibri"/>
        <family val="2"/>
        <scheme val="minor"/>
      </rPr>
      <t>classés,DLM, pass compétitions</t>
    </r>
  </si>
  <si>
    <t>Actions CTL</t>
  </si>
  <si>
    <t>Equipe Technique Régionale / Groupe projet</t>
  </si>
  <si>
    <t>Formations éducateurs et dirigeants bénévoles</t>
  </si>
  <si>
    <r>
      <rPr>
        <b/>
        <i/>
        <sz val="9"/>
        <color rgb="FF002060"/>
        <rFont val="Calibri"/>
        <family val="2"/>
        <scheme val="minor"/>
      </rPr>
      <t>Formations éducateurs et dirigeants bénévoles:</t>
    </r>
    <r>
      <rPr>
        <i/>
        <sz val="9"/>
        <color rgb="FF002060"/>
        <rFont val="Calibri"/>
        <family val="2"/>
        <scheme val="minor"/>
      </rPr>
      <t xml:space="preserve"> ANS, Cn Région, inscriptions</t>
    </r>
  </si>
  <si>
    <r>
      <rPr>
        <b/>
        <sz val="10"/>
        <color theme="3" tint="0.39997558519241921"/>
        <rFont val="Calibri"/>
        <family val="2"/>
        <scheme val="minor"/>
      </rPr>
      <t>Action développement de la performance:</t>
    </r>
    <r>
      <rPr>
        <sz val="10"/>
        <color theme="3" tint="0.39997558519241921"/>
        <rFont val="Calibri"/>
        <family val="2"/>
        <scheme val="minor"/>
      </rPr>
      <t xml:space="preserve"> Class Tri, Stages CDF, C Jeunes C, CRAN,CDF, aide à la ;performance.</t>
    </r>
  </si>
  <si>
    <r>
      <rPr>
        <b/>
        <i/>
        <sz val="9"/>
        <color rgb="FF002060"/>
        <rFont val="Calibri"/>
        <family val="2"/>
        <scheme val="minor"/>
      </rPr>
      <t>Action développement de la performance:</t>
    </r>
    <r>
      <rPr>
        <i/>
        <sz val="9"/>
        <color rgb="FF002060"/>
        <rFont val="Calibri"/>
        <family val="2"/>
        <scheme val="minor"/>
      </rPr>
      <t xml:space="preserve"> inscriptions, adhésions,ANS, FFTRI, Cn Région</t>
    </r>
  </si>
  <si>
    <r>
      <t xml:space="preserve">Action animation sportive territoriale: </t>
    </r>
    <r>
      <rPr>
        <sz val="10"/>
        <color theme="3" tint="0.39997558519241921"/>
        <rFont val="Calibri"/>
        <family val="2"/>
        <scheme val="minor"/>
      </rPr>
      <t xml:space="preserve">CJ,Ecoles de Triathlon, C Dept, </t>
    </r>
  </si>
  <si>
    <r>
      <rPr>
        <b/>
        <i/>
        <sz val="9"/>
        <color rgb="FF002060"/>
        <rFont val="Calibri"/>
        <family val="2"/>
        <scheme val="minor"/>
      </rPr>
      <t>Action animation sportive territoriale:</t>
    </r>
    <r>
      <rPr>
        <i/>
        <sz val="9"/>
        <color rgb="FF002060"/>
        <rFont val="Calibri"/>
        <family val="2"/>
        <scheme val="minor"/>
      </rPr>
      <t xml:space="preserve"> inscriptions, Cn Région</t>
    </r>
  </si>
  <si>
    <t>Action « Citoyenneté/Mixité »</t>
  </si>
  <si>
    <t>4  145,00</t>
  </si>
  <si>
    <r>
      <rPr>
        <b/>
        <i/>
        <sz val="9"/>
        <color rgb="FF002060"/>
        <rFont val="Calibri"/>
        <family val="2"/>
        <scheme val="minor"/>
      </rPr>
      <t xml:space="preserve">Action « Citoyenneté/Mixité »- </t>
    </r>
    <r>
      <rPr>
        <i/>
        <sz val="9"/>
        <color rgb="FF002060"/>
        <rFont val="Calibri"/>
        <family val="2"/>
        <scheme val="minor"/>
      </rPr>
      <t xml:space="preserve"> ANS-PSF</t>
    </r>
  </si>
  <si>
    <t>Action « Paratriathlon »</t>
  </si>
  <si>
    <r>
      <rPr>
        <b/>
        <i/>
        <sz val="9"/>
        <color rgb="FF002060"/>
        <rFont val="Calibri"/>
        <family val="2"/>
        <scheme val="minor"/>
      </rPr>
      <t>Action « Paratriathlon »:</t>
    </r>
    <r>
      <rPr>
        <i/>
        <sz val="9"/>
        <color rgb="FF002060"/>
        <rFont val="Calibri"/>
        <family val="2"/>
        <scheme val="minor"/>
      </rPr>
      <t xml:space="preserve"> ANS, inscriptions</t>
    </r>
  </si>
  <si>
    <t>Sport Santé</t>
  </si>
  <si>
    <t>Action Sport-Santé</t>
  </si>
  <si>
    <t>Total des chargres des actions de la CTL</t>
  </si>
  <si>
    <t>Total des produits des actions de la CTL</t>
  </si>
  <si>
    <r>
      <rPr>
        <b/>
        <sz val="12"/>
        <rFont val="Calibri"/>
        <family val="2"/>
        <scheme val="minor"/>
      </rPr>
      <t xml:space="preserve"> Commission Régionale d'Arbitrage:</t>
    </r>
    <r>
      <rPr>
        <sz val="12"/>
        <rFont val="Calibri"/>
        <family val="2"/>
        <scheme val="minor"/>
      </rPr>
      <t xml:space="preserve"> </t>
    </r>
    <r>
      <rPr>
        <i/>
        <sz val="12"/>
        <rFont val="Calibri"/>
        <family val="2"/>
        <scheme val="minor"/>
      </rPr>
      <t>achats, formation</t>
    </r>
  </si>
  <si>
    <t>Contribution à l'arbitrage</t>
  </si>
  <si>
    <t>Cotisations diverses: CROS</t>
  </si>
  <si>
    <t xml:space="preserve">MB Mises à dispotion diverses </t>
  </si>
  <si>
    <r>
      <t>Masse salariale chargée</t>
    </r>
    <r>
      <rPr>
        <i/>
        <sz val="12"/>
        <rFont val="Calibri"/>
        <family val="2"/>
        <scheme val="minor"/>
      </rPr>
      <t>: MB -  CF</t>
    </r>
  </si>
  <si>
    <t>COTI (aide FFTRI) - poste CTL</t>
  </si>
  <si>
    <r>
      <t xml:space="preserve">Autres charges salariales: </t>
    </r>
    <r>
      <rPr>
        <i/>
        <sz val="12"/>
        <rFont val="Calibri"/>
        <family val="2"/>
        <scheme val="minor"/>
      </rPr>
      <t>CR, AFDAS</t>
    </r>
  </si>
  <si>
    <t>ANS Emploi Célia (sous réserve)</t>
  </si>
  <si>
    <r>
      <rPr>
        <b/>
        <sz val="12"/>
        <rFont val="Calibri"/>
        <family val="2"/>
        <scheme val="minor"/>
      </rPr>
      <t xml:space="preserve">Honoraires divers: </t>
    </r>
    <r>
      <rPr>
        <i/>
        <sz val="12"/>
        <rFont val="Calibri"/>
        <family val="2"/>
        <scheme val="minor"/>
      </rPr>
      <t>comptable, prestation DF</t>
    </r>
  </si>
  <si>
    <t>REGION CAP ASSO Célia F</t>
  </si>
  <si>
    <r>
      <rPr>
        <b/>
        <sz val="12"/>
        <rFont val="Calibri"/>
        <family val="2"/>
        <scheme val="minor"/>
      </rPr>
      <t>Communication</t>
    </r>
    <r>
      <rPr>
        <sz val="12"/>
        <rFont val="Calibri"/>
        <family val="2"/>
        <scheme val="minor"/>
      </rPr>
      <t>:</t>
    </r>
    <r>
      <rPr>
        <i/>
        <sz val="12"/>
        <rFont val="Calibri"/>
        <family val="2"/>
        <scheme val="minor"/>
      </rPr>
      <t xml:space="preserve"> achats, déplacements, abonnements com….</t>
    </r>
  </si>
  <si>
    <t>Produits des prestations de comunication</t>
  </si>
  <si>
    <r>
      <rPr>
        <b/>
        <sz val="12"/>
        <rFont val="Calibri"/>
        <family val="2"/>
        <scheme val="minor"/>
      </rPr>
      <t xml:space="preserve">Entretiens - </t>
    </r>
    <r>
      <rPr>
        <b/>
        <i/>
        <sz val="12"/>
        <rFont val="Calibri"/>
        <family val="2"/>
        <scheme val="minor"/>
      </rPr>
      <t>maintenance</t>
    </r>
    <r>
      <rPr>
        <i/>
        <sz val="12"/>
        <rFont val="Calibri"/>
        <family val="2"/>
        <scheme val="minor"/>
      </rPr>
      <t>: véhicule (logos), matèriels organisation, site Internet…</t>
    </r>
  </si>
  <si>
    <t>COTI communication</t>
  </si>
  <si>
    <r>
      <t>Carburant</t>
    </r>
    <r>
      <rPr>
        <i/>
        <sz val="12"/>
        <rFont val="Calibri"/>
        <family val="2"/>
        <scheme val="minor"/>
      </rPr>
      <t xml:space="preserve"> (hors actions )</t>
    </r>
  </si>
  <si>
    <t>Internet, téléphones, Affranchissements, abonnements</t>
  </si>
  <si>
    <t>Achat de petites fournitures et documentations</t>
  </si>
  <si>
    <r>
      <t xml:space="preserve">Produits Divers: </t>
    </r>
    <r>
      <rPr>
        <b/>
        <i/>
        <sz val="11"/>
        <color rgb="FF002060"/>
        <rFont val="Calibri"/>
        <family val="2"/>
        <scheme val="minor"/>
      </rPr>
      <t>locations,dons, produits financiers</t>
    </r>
  </si>
  <si>
    <t xml:space="preserve">Achats équipement - équipements (com), matèriels amortissables, </t>
  </si>
  <si>
    <t>Vente Opel Vivaro - Aide Région achat véhicule</t>
  </si>
  <si>
    <t xml:space="preserve">Location Bureau et local matèriel </t>
  </si>
  <si>
    <t>Assurances: immobiliers, véhicule</t>
  </si>
  <si>
    <t>Equilibre avec les fonds propres</t>
  </si>
  <si>
    <t xml:space="preserve">Frais de déplacement- missions du président et des élus </t>
  </si>
  <si>
    <t>C.Directeurs, A.G, journée des Clubs-Organisateurs</t>
  </si>
  <si>
    <t>Divers</t>
  </si>
  <si>
    <t>Soust total des charges de fonctionnement et investissements</t>
  </si>
  <si>
    <t>Trophées de la Ligue</t>
  </si>
  <si>
    <t>TOTAL DES CHARGES</t>
  </si>
  <si>
    <t>TOTAL DES PRODUITS</t>
  </si>
  <si>
    <t>EQUILIBBRE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</si>
</sst>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€&quot;;\-#,##0\ &quot;€&quot;"/>
    <numFmt numFmtId="164" formatCode="#,##0.00\ _€"/>
    <numFmt numFmtId="165" formatCode="#,##0.00\ &quot;€&quot;"/>
    <numFmt numFmtId="166" formatCode="#,##0\ &quot;€&quot;"/>
  </numFmts>
  <fonts count="4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0070C0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32">
    <xf numFmtId="0" fontId="0" fillId="0" borderId="0" xfId="0"/>
    <xf numFmtId="0" fontId="8" fillId="0" borderId="0" xfId="0" applyFont="1"/>
    <xf numFmtId="4" fontId="9" fillId="2" borderId="0" xfId="1" applyNumberFormat="1" applyFont="1" applyFill="1" applyAlignment="1">
      <alignment horizontal="right"/>
    </xf>
    <xf numFmtId="4" fontId="9" fillId="2" borderId="0" xfId="1" applyNumberFormat="1" applyFont="1" applyFill="1" applyAlignment="1">
      <alignment horizontal="right" vertical="top"/>
    </xf>
    <xf numFmtId="4" fontId="11" fillId="2" borderId="0" xfId="1" applyNumberFormat="1" applyFont="1" applyFill="1" applyAlignment="1">
      <alignment horizontal="right" vertical="top"/>
    </xf>
    <xf numFmtId="0" fontId="11" fillId="2" borderId="0" xfId="0" applyFont="1" applyFill="1"/>
    <xf numFmtId="4" fontId="2" fillId="2" borderId="0" xfId="1" applyNumberFormat="1" applyFont="1" applyFill="1"/>
    <xf numFmtId="0" fontId="10" fillId="0" borderId="3" xfId="1" applyFont="1" applyBorder="1" applyAlignment="1">
      <alignment horizontal="left"/>
    </xf>
    <xf numFmtId="0" fontId="9" fillId="0" borderId="3" xfId="1" applyFont="1" applyBorder="1" applyAlignment="1">
      <alignment horizontal="left"/>
    </xf>
    <xf numFmtId="0" fontId="12" fillId="0" borderId="0" xfId="0" applyFont="1"/>
    <xf numFmtId="0" fontId="9" fillId="0" borderId="6" xfId="1" applyFont="1" applyBorder="1" applyAlignment="1">
      <alignment horizontal="left"/>
    </xf>
    <xf numFmtId="0" fontId="10" fillId="0" borderId="6" xfId="1" applyFont="1" applyBorder="1" applyAlignment="1">
      <alignment horizontal="left"/>
    </xf>
    <xf numFmtId="4" fontId="12" fillId="0" borderId="0" xfId="0" applyNumberFormat="1" applyFont="1"/>
    <xf numFmtId="0" fontId="15" fillId="0" borderId="3" xfId="0" applyFont="1" applyBorder="1"/>
    <xf numFmtId="0" fontId="15" fillId="0" borderId="3" xfId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15" fillId="0" borderId="15" xfId="1" applyFont="1" applyBorder="1"/>
    <xf numFmtId="0" fontId="15" fillId="0" borderId="15" xfId="1" applyFont="1" applyBorder="1" applyAlignment="1">
      <alignment horizontal="left"/>
    </xf>
    <xf numFmtId="3" fontId="7" fillId="0" borderId="18" xfId="0" applyNumberFormat="1" applyFont="1" applyBorder="1" applyAlignment="1">
      <alignment horizontal="center"/>
    </xf>
    <xf numFmtId="3" fontId="15" fillId="0" borderId="3" xfId="1" applyNumberFormat="1" applyFont="1" applyBorder="1" applyAlignment="1">
      <alignment horizontal="left" indent="1"/>
    </xf>
    <xf numFmtId="0" fontId="8" fillId="0" borderId="0" xfId="0" applyFont="1" applyAlignment="1">
      <alignment horizontal="center"/>
    </xf>
    <xf numFmtId="0" fontId="7" fillId="0" borderId="15" xfId="1" applyFont="1" applyBorder="1" applyAlignment="1">
      <alignment horizontal="left"/>
    </xf>
    <xf numFmtId="0" fontId="15" fillId="0" borderId="0" xfId="0" applyFont="1"/>
    <xf numFmtId="164" fontId="15" fillId="0" borderId="16" xfId="0" applyNumberFormat="1" applyFont="1" applyBorder="1" applyAlignment="1">
      <alignment horizontal="center"/>
    </xf>
    <xf numFmtId="0" fontId="19" fillId="0" borderId="3" xfId="1" applyFont="1" applyBorder="1"/>
    <xf numFmtId="0" fontId="20" fillId="0" borderId="3" xfId="1" applyFont="1" applyBorder="1"/>
    <xf numFmtId="164" fontId="7" fillId="0" borderId="2" xfId="0" applyNumberFormat="1" applyFont="1" applyBorder="1" applyAlignment="1">
      <alignment horizontal="center"/>
    </xf>
    <xf numFmtId="0" fontId="7" fillId="0" borderId="19" xfId="0" applyFont="1" applyBorder="1"/>
    <xf numFmtId="0" fontId="15" fillId="0" borderId="4" xfId="1" applyFont="1" applyBorder="1" applyAlignment="1">
      <alignment horizontal="left"/>
    </xf>
    <xf numFmtId="0" fontId="28" fillId="0" borderId="15" xfId="1" applyFont="1" applyBorder="1" applyAlignment="1">
      <alignment horizontal="left"/>
    </xf>
    <xf numFmtId="0" fontId="12" fillId="0" borderId="0" xfId="0" applyFont="1" applyAlignment="1">
      <alignment horizontal="center"/>
    </xf>
    <xf numFmtId="164" fontId="15" fillId="0" borderId="4" xfId="1" applyNumberFormat="1" applyFont="1" applyBorder="1" applyAlignment="1">
      <alignment horizontal="center"/>
    </xf>
    <xf numFmtId="0" fontId="15" fillId="0" borderId="27" xfId="1" applyFont="1" applyBorder="1" applyAlignment="1">
      <alignment horizontal="left"/>
    </xf>
    <xf numFmtId="0" fontId="15" fillId="0" borderId="13" xfId="1" applyFont="1" applyBorder="1" applyAlignment="1">
      <alignment horizontal="left"/>
    </xf>
    <xf numFmtId="3" fontId="7" fillId="0" borderId="28" xfId="0" applyNumberFormat="1" applyFont="1" applyBorder="1" applyAlignment="1">
      <alignment horizontal="center"/>
    </xf>
    <xf numFmtId="164" fontId="15" fillId="0" borderId="12" xfId="1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164" fontId="15" fillId="0" borderId="23" xfId="0" applyNumberFormat="1" applyFont="1" applyBorder="1" applyAlignment="1">
      <alignment horizontal="center"/>
    </xf>
    <xf numFmtId="164" fontId="15" fillId="0" borderId="14" xfId="1" applyNumberFormat="1" applyFont="1" applyBorder="1" applyAlignment="1">
      <alignment horizontal="center"/>
    </xf>
    <xf numFmtId="0" fontId="31" fillId="5" borderId="3" xfId="1" applyFont="1" applyFill="1" applyBorder="1"/>
    <xf numFmtId="0" fontId="4" fillId="8" borderId="3" xfId="1" applyFont="1" applyFill="1" applyBorder="1"/>
    <xf numFmtId="0" fontId="8" fillId="8" borderId="4" xfId="0" applyFont="1" applyFill="1" applyBorder="1"/>
    <xf numFmtId="0" fontId="0" fillId="5" borderId="4" xfId="0" applyFill="1" applyBorder="1"/>
    <xf numFmtId="0" fontId="5" fillId="9" borderId="9" xfId="1" applyFont="1" applyFill="1" applyBorder="1" applyAlignment="1">
      <alignment horizontal="centerContinuous" vertical="center"/>
    </xf>
    <xf numFmtId="0" fontId="6" fillId="9" borderId="10" xfId="1" applyFont="1" applyFill="1" applyBorder="1" applyAlignment="1">
      <alignment horizontal="centerContinuous" vertical="center"/>
    </xf>
    <xf numFmtId="0" fontId="6" fillId="9" borderId="10" xfId="1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/>
    </xf>
    <xf numFmtId="0" fontId="15" fillId="0" borderId="26" xfId="0" applyFont="1" applyBorder="1" applyAlignment="1">
      <alignment horizontal="center"/>
    </xf>
    <xf numFmtId="164" fontId="15" fillId="0" borderId="26" xfId="1" applyNumberFormat="1" applyFont="1" applyBorder="1" applyAlignment="1">
      <alignment horizontal="center"/>
    </xf>
    <xf numFmtId="164" fontId="15" fillId="0" borderId="24" xfId="1" applyNumberFormat="1" applyFont="1" applyBorder="1" applyAlignment="1">
      <alignment horizontal="center"/>
    </xf>
    <xf numFmtId="164" fontId="15" fillId="0" borderId="25" xfId="1" applyNumberFormat="1" applyFont="1" applyBorder="1" applyAlignment="1">
      <alignment horizontal="center"/>
    </xf>
    <xf numFmtId="0" fontId="15" fillId="0" borderId="27" xfId="1" applyFont="1" applyBorder="1"/>
    <xf numFmtId="3" fontId="15" fillId="0" borderId="13" xfId="1" applyNumberFormat="1" applyFont="1" applyBorder="1" applyAlignment="1">
      <alignment horizontal="left" indent="1"/>
    </xf>
    <xf numFmtId="4" fontId="11" fillId="2" borderId="1" xfId="1" applyNumberFormat="1" applyFont="1" applyFill="1" applyBorder="1" applyAlignment="1">
      <alignment horizontal="right" vertical="top"/>
    </xf>
    <xf numFmtId="0" fontId="19" fillId="0" borderId="0" xfId="1" applyFont="1" applyAlignment="1">
      <alignment horizontal="left"/>
    </xf>
    <xf numFmtId="0" fontId="21" fillId="0" borderId="6" xfId="0" applyFont="1" applyBorder="1"/>
    <xf numFmtId="3" fontId="12" fillId="0" borderId="0" xfId="0" applyNumberFormat="1" applyFont="1"/>
    <xf numFmtId="0" fontId="15" fillId="0" borderId="31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8" fillId="0" borderId="3" xfId="0" applyFont="1" applyBorder="1"/>
    <xf numFmtId="164" fontId="7" fillId="0" borderId="3" xfId="0" applyNumberFormat="1" applyFont="1" applyBorder="1" applyAlignment="1">
      <alignment horizontal="center"/>
    </xf>
    <xf numFmtId="166" fontId="15" fillId="10" borderId="4" xfId="1" applyNumberFormat="1" applyFont="1" applyFill="1" applyBorder="1" applyAlignment="1">
      <alignment horizontal="center"/>
    </xf>
    <xf numFmtId="166" fontId="15" fillId="10" borderId="14" xfId="1" applyNumberFormat="1" applyFont="1" applyFill="1" applyBorder="1" applyAlignment="1">
      <alignment horizontal="center"/>
    </xf>
    <xf numFmtId="0" fontId="15" fillId="0" borderId="35" xfId="1" applyFont="1" applyBorder="1"/>
    <xf numFmtId="3" fontId="15" fillId="0" borderId="6" xfId="1" applyNumberFormat="1" applyFont="1" applyBorder="1" applyAlignment="1">
      <alignment horizontal="left" indent="1"/>
    </xf>
    <xf numFmtId="166" fontId="15" fillId="10" borderId="12" xfId="1" applyNumberFormat="1" applyFont="1" applyFill="1" applyBorder="1" applyAlignment="1">
      <alignment horizontal="center"/>
    </xf>
    <xf numFmtId="165" fontId="15" fillId="10" borderId="4" xfId="1" applyNumberFormat="1" applyFont="1" applyFill="1" applyBorder="1" applyAlignment="1">
      <alignment horizontal="center"/>
    </xf>
    <xf numFmtId="165" fontId="15" fillId="10" borderId="0" xfId="1" applyNumberFormat="1" applyFont="1" applyFill="1" applyAlignment="1">
      <alignment horizontal="center"/>
    </xf>
    <xf numFmtId="165" fontId="15" fillId="10" borderId="14" xfId="1" applyNumberFormat="1" applyFont="1" applyFill="1" applyBorder="1" applyAlignment="1">
      <alignment horizontal="center"/>
    </xf>
    <xf numFmtId="164" fontId="12" fillId="10" borderId="30" xfId="0" applyNumberFormat="1" applyFont="1" applyFill="1" applyBorder="1" applyAlignment="1">
      <alignment horizontal="center"/>
    </xf>
    <xf numFmtId="164" fontId="19" fillId="10" borderId="3" xfId="1" applyNumberFormat="1" applyFont="1" applyFill="1" applyBorder="1" applyAlignment="1">
      <alignment horizontal="center"/>
    </xf>
    <xf numFmtId="164" fontId="20" fillId="10" borderId="3" xfId="1" applyNumberFormat="1" applyFont="1" applyFill="1" applyBorder="1" applyAlignment="1">
      <alignment horizontal="center"/>
    </xf>
    <xf numFmtId="165" fontId="25" fillId="10" borderId="29" xfId="0" applyNumberFormat="1" applyFont="1" applyFill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3" fillId="10" borderId="36" xfId="1" applyFont="1" applyFill="1" applyBorder="1" applyAlignment="1">
      <alignment horizontal="center" vertical="center"/>
    </xf>
    <xf numFmtId="164" fontId="32" fillId="10" borderId="37" xfId="1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64" fontId="19" fillId="11" borderId="3" xfId="1" applyNumberFormat="1" applyFont="1" applyFill="1" applyBorder="1" applyAlignment="1">
      <alignment horizontal="center"/>
    </xf>
    <xf numFmtId="164" fontId="32" fillId="11" borderId="39" xfId="1" applyNumberFormat="1" applyFont="1" applyFill="1" applyBorder="1" applyAlignment="1">
      <alignment horizontal="center"/>
    </xf>
    <xf numFmtId="0" fontId="15" fillId="0" borderId="0" xfId="1" applyFont="1"/>
    <xf numFmtId="3" fontId="15" fillId="0" borderId="0" xfId="1" applyNumberFormat="1" applyFont="1" applyAlignment="1">
      <alignment horizontal="left" indent="1"/>
    </xf>
    <xf numFmtId="164" fontId="15" fillId="0" borderId="40" xfId="0" applyNumberFormat="1" applyFont="1" applyBorder="1" applyAlignment="1">
      <alignment horizontal="center"/>
    </xf>
    <xf numFmtId="166" fontId="4" fillId="0" borderId="0" xfId="1" applyNumberFormat="1" applyFont="1" applyAlignment="1">
      <alignment horizontal="center"/>
    </xf>
    <xf numFmtId="166" fontId="4" fillId="10" borderId="29" xfId="1" applyNumberFormat="1" applyFont="1" applyFill="1" applyBorder="1" applyAlignment="1">
      <alignment horizontal="center"/>
    </xf>
    <xf numFmtId="166" fontId="4" fillId="11" borderId="32" xfId="1" applyNumberFormat="1" applyFont="1" applyFill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166" fontId="15" fillId="11" borderId="12" xfId="1" applyNumberFormat="1" applyFont="1" applyFill="1" applyBorder="1" applyAlignment="1">
      <alignment horizontal="center"/>
    </xf>
    <xf numFmtId="166" fontId="15" fillId="11" borderId="4" xfId="1" applyNumberFormat="1" applyFont="1" applyFill="1" applyBorder="1" applyAlignment="1">
      <alignment horizontal="center"/>
    </xf>
    <xf numFmtId="166" fontId="15" fillId="11" borderId="14" xfId="1" applyNumberFormat="1" applyFont="1" applyFill="1" applyBorder="1" applyAlignment="1">
      <alignment horizontal="center"/>
    </xf>
    <xf numFmtId="165" fontId="25" fillId="11" borderId="29" xfId="0" applyNumberFormat="1" applyFont="1" applyFill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18" fillId="0" borderId="13" xfId="1" applyFont="1" applyBorder="1"/>
    <xf numFmtId="164" fontId="17" fillId="10" borderId="13" xfId="1" applyNumberFormat="1" applyFont="1" applyFill="1" applyBorder="1" applyAlignment="1">
      <alignment horizontal="center"/>
    </xf>
    <xf numFmtId="164" fontId="17" fillId="11" borderId="13" xfId="1" applyNumberFormat="1" applyFont="1" applyFill="1" applyBorder="1" applyAlignment="1">
      <alignment horizontal="center"/>
    </xf>
    <xf numFmtId="0" fontId="15" fillId="7" borderId="30" xfId="1" applyFont="1" applyFill="1" applyBorder="1"/>
    <xf numFmtId="0" fontId="15" fillId="7" borderId="41" xfId="0" applyFont="1" applyFill="1" applyBorder="1"/>
    <xf numFmtId="165" fontId="7" fillId="10" borderId="41" xfId="0" applyNumberFormat="1" applyFont="1" applyFill="1" applyBorder="1" applyAlignment="1">
      <alignment horizontal="center"/>
    </xf>
    <xf numFmtId="164" fontId="29" fillId="11" borderId="29" xfId="1" applyNumberFormat="1" applyFont="1" applyFill="1" applyBorder="1" applyAlignment="1">
      <alignment horizontal="center"/>
    </xf>
    <xf numFmtId="164" fontId="29" fillId="10" borderId="29" xfId="1" applyNumberFormat="1" applyFont="1" applyFill="1" applyBorder="1" applyAlignment="1">
      <alignment horizontal="center"/>
    </xf>
    <xf numFmtId="164" fontId="25" fillId="0" borderId="6" xfId="0" applyNumberFormat="1" applyFont="1" applyBorder="1" applyAlignment="1">
      <alignment horizontal="center"/>
    </xf>
    <xf numFmtId="166" fontId="7" fillId="10" borderId="29" xfId="1" applyNumberFormat="1" applyFont="1" applyFill="1" applyBorder="1" applyAlignment="1">
      <alignment horizontal="center"/>
    </xf>
    <xf numFmtId="166" fontId="7" fillId="11" borderId="29" xfId="1" applyNumberFormat="1" applyFont="1" applyFill="1" applyBorder="1" applyAlignment="1">
      <alignment horizontal="center"/>
    </xf>
    <xf numFmtId="165" fontId="15" fillId="10" borderId="4" xfId="0" applyNumberFormat="1" applyFont="1" applyFill="1" applyBorder="1" applyAlignment="1">
      <alignment horizontal="center"/>
    </xf>
    <xf numFmtId="164" fontId="7" fillId="12" borderId="32" xfId="0" applyNumberFormat="1" applyFont="1" applyFill="1" applyBorder="1" applyAlignment="1">
      <alignment horizontal="center"/>
    </xf>
    <xf numFmtId="164" fontId="7" fillId="0" borderId="42" xfId="0" applyNumberFormat="1" applyFont="1" applyBorder="1" applyAlignment="1">
      <alignment horizontal="center"/>
    </xf>
    <xf numFmtId="164" fontId="15" fillId="0" borderId="0" xfId="1" applyNumberFormat="1" applyFont="1" applyAlignment="1">
      <alignment horizontal="center"/>
    </xf>
    <xf numFmtId="164" fontId="7" fillId="0" borderId="28" xfId="0" applyNumberFormat="1" applyFont="1" applyBorder="1" applyAlignment="1">
      <alignment horizontal="center"/>
    </xf>
    <xf numFmtId="164" fontId="7" fillId="10" borderId="29" xfId="1" applyNumberFormat="1" applyFont="1" applyFill="1" applyBorder="1" applyAlignment="1">
      <alignment horizontal="center"/>
    </xf>
    <xf numFmtId="164" fontId="7" fillId="11" borderId="29" xfId="1" applyNumberFormat="1" applyFont="1" applyFill="1" applyBorder="1" applyAlignment="1">
      <alignment horizontal="center"/>
    </xf>
    <xf numFmtId="164" fontId="15" fillId="10" borderId="3" xfId="1" applyNumberFormat="1" applyFont="1" applyFill="1" applyBorder="1" applyAlignment="1">
      <alignment horizontal="center"/>
    </xf>
    <xf numFmtId="0" fontId="31" fillId="0" borderId="3" xfId="1" applyFont="1" applyBorder="1"/>
    <xf numFmtId="164" fontId="15" fillId="0" borderId="43" xfId="1" applyNumberFormat="1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15" xfId="0" applyFont="1" applyBorder="1"/>
    <xf numFmtId="0" fontId="15" fillId="10" borderId="3" xfId="0" applyFont="1" applyFill="1" applyBorder="1" applyAlignment="1">
      <alignment horizontal="center"/>
    </xf>
    <xf numFmtId="5" fontId="15" fillId="10" borderId="3" xfId="1" applyNumberFormat="1" applyFont="1" applyFill="1" applyBorder="1" applyAlignment="1">
      <alignment horizontal="center"/>
    </xf>
    <xf numFmtId="0" fontId="3" fillId="11" borderId="10" xfId="1" applyFont="1" applyFill="1" applyBorder="1" applyAlignment="1">
      <alignment horizontal="center" vertical="center"/>
    </xf>
    <xf numFmtId="164" fontId="19" fillId="13" borderId="3" xfId="1" applyNumberFormat="1" applyFont="1" applyFill="1" applyBorder="1" applyAlignment="1">
      <alignment horizontal="center"/>
    </xf>
    <xf numFmtId="166" fontId="15" fillId="13" borderId="12" xfId="1" applyNumberFormat="1" applyFont="1" applyFill="1" applyBorder="1" applyAlignment="1">
      <alignment horizontal="center"/>
    </xf>
    <xf numFmtId="166" fontId="15" fillId="13" borderId="4" xfId="1" applyNumberFormat="1" applyFont="1" applyFill="1" applyBorder="1" applyAlignment="1">
      <alignment horizontal="center"/>
    </xf>
    <xf numFmtId="166" fontId="15" fillId="13" borderId="14" xfId="1" applyNumberFormat="1" applyFont="1" applyFill="1" applyBorder="1" applyAlignment="1">
      <alignment horizontal="center"/>
    </xf>
    <xf numFmtId="164" fontId="17" fillId="13" borderId="13" xfId="1" applyNumberFormat="1" applyFont="1" applyFill="1" applyBorder="1" applyAlignment="1">
      <alignment horizontal="center"/>
    </xf>
    <xf numFmtId="5" fontId="15" fillId="13" borderId="0" xfId="1" applyNumberFormat="1" applyFont="1" applyFill="1" applyAlignment="1">
      <alignment horizontal="center"/>
    </xf>
    <xf numFmtId="165" fontId="15" fillId="13" borderId="3" xfId="0" applyNumberFormat="1" applyFont="1" applyFill="1" applyBorder="1" applyAlignment="1">
      <alignment horizontal="center"/>
    </xf>
    <xf numFmtId="165" fontId="15" fillId="13" borderId="3" xfId="1" applyNumberFormat="1" applyFont="1" applyFill="1" applyBorder="1" applyAlignment="1">
      <alignment horizontal="center"/>
    </xf>
    <xf numFmtId="165" fontId="15" fillId="13" borderId="13" xfId="1" applyNumberFormat="1" applyFont="1" applyFill="1" applyBorder="1" applyAlignment="1">
      <alignment horizontal="center"/>
    </xf>
    <xf numFmtId="164" fontId="15" fillId="13" borderId="3" xfId="1" applyNumberFormat="1" applyFont="1" applyFill="1" applyBorder="1" applyAlignment="1">
      <alignment horizontal="center"/>
    </xf>
    <xf numFmtId="0" fontId="7" fillId="10" borderId="3" xfId="1" applyFont="1" applyFill="1" applyBorder="1" applyAlignment="1">
      <alignment horizontal="center"/>
    </xf>
    <xf numFmtId="0" fontId="7" fillId="13" borderId="3" xfId="1" applyFont="1" applyFill="1" applyBorder="1" applyAlignment="1">
      <alignment horizontal="center"/>
    </xf>
    <xf numFmtId="0" fontId="7" fillId="11" borderId="3" xfId="1" applyFont="1" applyFill="1" applyBorder="1" applyAlignment="1">
      <alignment horizontal="center"/>
    </xf>
    <xf numFmtId="165" fontId="7" fillId="11" borderId="45" xfId="0" applyNumberFormat="1" applyFont="1" applyFill="1" applyBorder="1" applyAlignment="1">
      <alignment horizontal="center"/>
    </xf>
    <xf numFmtId="0" fontId="15" fillId="11" borderId="3" xfId="0" applyFont="1" applyFill="1" applyBorder="1" applyAlignment="1">
      <alignment horizontal="center"/>
    </xf>
    <xf numFmtId="165" fontId="15" fillId="11" borderId="4" xfId="0" applyNumberFormat="1" applyFont="1" applyFill="1" applyBorder="1" applyAlignment="1">
      <alignment horizontal="center"/>
    </xf>
    <xf numFmtId="165" fontId="15" fillId="11" borderId="4" xfId="1" applyNumberFormat="1" applyFont="1" applyFill="1" applyBorder="1" applyAlignment="1">
      <alignment horizontal="center"/>
    </xf>
    <xf numFmtId="165" fontId="15" fillId="11" borderId="0" xfId="1" applyNumberFormat="1" applyFont="1" applyFill="1" applyAlignment="1">
      <alignment horizontal="center"/>
    </xf>
    <xf numFmtId="165" fontId="15" fillId="11" borderId="14" xfId="1" applyNumberFormat="1" applyFont="1" applyFill="1" applyBorder="1" applyAlignment="1">
      <alignment horizontal="center"/>
    </xf>
    <xf numFmtId="164" fontId="15" fillId="11" borderId="3" xfId="1" applyNumberFormat="1" applyFont="1" applyFill="1" applyBorder="1" applyAlignment="1">
      <alignment horizontal="center"/>
    </xf>
    <xf numFmtId="164" fontId="12" fillId="11" borderId="1" xfId="0" applyNumberFormat="1" applyFont="1" applyFill="1" applyBorder="1" applyAlignment="1">
      <alignment horizontal="center"/>
    </xf>
    <xf numFmtId="164" fontId="15" fillId="14" borderId="3" xfId="1" applyNumberFormat="1" applyFont="1" applyFill="1" applyBorder="1" applyAlignment="1">
      <alignment horizontal="center"/>
    </xf>
    <xf numFmtId="164" fontId="12" fillId="14" borderId="1" xfId="0" applyNumberFormat="1" applyFont="1" applyFill="1" applyBorder="1" applyAlignment="1">
      <alignment horizontal="center"/>
    </xf>
    <xf numFmtId="164" fontId="35" fillId="10" borderId="3" xfId="1" applyNumberFormat="1" applyFont="1" applyFill="1" applyBorder="1" applyAlignment="1">
      <alignment horizontal="center"/>
    </xf>
    <xf numFmtId="164" fontId="35" fillId="11" borderId="3" xfId="1" applyNumberFormat="1" applyFont="1" applyFill="1" applyBorder="1" applyAlignment="1">
      <alignment horizontal="center"/>
    </xf>
    <xf numFmtId="164" fontId="35" fillId="10" borderId="3" xfId="0" applyNumberFormat="1" applyFont="1" applyFill="1" applyBorder="1" applyAlignment="1">
      <alignment horizontal="center"/>
    </xf>
    <xf numFmtId="164" fontId="35" fillId="10" borderId="13" xfId="0" applyNumberFormat="1" applyFont="1" applyFill="1" applyBorder="1" applyAlignment="1">
      <alignment horizontal="center"/>
    </xf>
    <xf numFmtId="164" fontId="35" fillId="11" borderId="13" xfId="0" applyNumberFormat="1" applyFont="1" applyFill="1" applyBorder="1" applyAlignment="1">
      <alignment horizontal="center"/>
    </xf>
    <xf numFmtId="164" fontId="35" fillId="13" borderId="3" xfId="1" applyNumberFormat="1" applyFont="1" applyFill="1" applyBorder="1" applyAlignment="1">
      <alignment horizontal="center"/>
    </xf>
    <xf numFmtId="164" fontId="35" fillId="11" borderId="3" xfId="0" applyNumberFormat="1" applyFont="1" applyFill="1" applyBorder="1" applyAlignment="1">
      <alignment horizontal="center"/>
    </xf>
    <xf numFmtId="164" fontId="35" fillId="13" borderId="3" xfId="0" applyNumberFormat="1" applyFont="1" applyFill="1" applyBorder="1" applyAlignment="1">
      <alignment horizontal="center"/>
    </xf>
    <xf numFmtId="164" fontId="35" fillId="13" borderId="13" xfId="0" applyNumberFormat="1" applyFont="1" applyFill="1" applyBorder="1" applyAlignment="1">
      <alignment horizontal="center"/>
    </xf>
    <xf numFmtId="0" fontId="21" fillId="0" borderId="38" xfId="0" applyFont="1" applyBorder="1" applyAlignment="1">
      <alignment horizontal="center"/>
    </xf>
    <xf numFmtId="164" fontId="17" fillId="11" borderId="3" xfId="1" applyNumberFormat="1" applyFont="1" applyFill="1" applyBorder="1" applyAlignment="1">
      <alignment horizontal="center"/>
    </xf>
    <xf numFmtId="164" fontId="17" fillId="11" borderId="3" xfId="0" applyNumberFormat="1" applyFont="1" applyFill="1" applyBorder="1" applyAlignment="1">
      <alignment horizontal="center"/>
    </xf>
    <xf numFmtId="164" fontId="17" fillId="10" borderId="3" xfId="0" applyNumberFormat="1" applyFont="1" applyFill="1" applyBorder="1" applyAlignment="1">
      <alignment horizontal="center"/>
    </xf>
    <xf numFmtId="164" fontId="17" fillId="10" borderId="3" xfId="1" applyNumberFormat="1" applyFont="1" applyFill="1" applyBorder="1" applyAlignment="1">
      <alignment horizontal="center"/>
    </xf>
    <xf numFmtId="0" fontId="37" fillId="0" borderId="6" xfId="1" applyFont="1" applyBorder="1"/>
    <xf numFmtId="165" fontId="36" fillId="13" borderId="29" xfId="0" applyNumberFormat="1" applyFont="1" applyFill="1" applyBorder="1" applyAlignment="1">
      <alignment horizontal="center"/>
    </xf>
    <xf numFmtId="165" fontId="36" fillId="13" borderId="32" xfId="0" applyNumberFormat="1" applyFont="1" applyFill="1" applyBorder="1" applyAlignment="1">
      <alignment horizontal="center"/>
    </xf>
    <xf numFmtId="0" fontId="39" fillId="13" borderId="34" xfId="1" applyFont="1" applyFill="1" applyBorder="1" applyAlignment="1">
      <alignment horizontal="center" vertical="center"/>
    </xf>
    <xf numFmtId="166" fontId="39" fillId="13" borderId="32" xfId="1" applyNumberFormat="1" applyFont="1" applyFill="1" applyBorder="1" applyAlignment="1">
      <alignment horizontal="center"/>
    </xf>
    <xf numFmtId="164" fontId="40" fillId="13" borderId="29" xfId="1" applyNumberFormat="1" applyFont="1" applyFill="1" applyBorder="1" applyAlignment="1">
      <alignment horizontal="center"/>
    </xf>
    <xf numFmtId="164" fontId="39" fillId="13" borderId="39" xfId="1" applyNumberFormat="1" applyFont="1" applyFill="1" applyBorder="1" applyAlignment="1">
      <alignment horizontal="center"/>
    </xf>
    <xf numFmtId="166" fontId="36" fillId="13" borderId="29" xfId="1" applyNumberFormat="1" applyFont="1" applyFill="1" applyBorder="1" applyAlignment="1">
      <alignment horizontal="center"/>
    </xf>
    <xf numFmtId="165" fontId="36" fillId="13" borderId="20" xfId="0" applyNumberFormat="1" applyFont="1" applyFill="1" applyBorder="1" applyAlignment="1">
      <alignment horizontal="center"/>
    </xf>
    <xf numFmtId="164" fontId="17" fillId="13" borderId="3" xfId="0" applyNumberFormat="1" applyFont="1" applyFill="1" applyBorder="1" applyAlignment="1">
      <alignment horizontal="center"/>
    </xf>
    <xf numFmtId="164" fontId="17" fillId="13" borderId="3" xfId="1" applyNumberFormat="1" applyFont="1" applyFill="1" applyBorder="1" applyAlignment="1">
      <alignment horizontal="center"/>
    </xf>
    <xf numFmtId="164" fontId="36" fillId="13" borderId="29" xfId="1" applyNumberFormat="1" applyFont="1" applyFill="1" applyBorder="1" applyAlignment="1">
      <alignment horizontal="center"/>
    </xf>
    <xf numFmtId="166" fontId="5" fillId="15" borderId="34" xfId="0" applyNumberFormat="1" applyFont="1" applyFill="1" applyBorder="1" applyAlignment="1">
      <alignment horizontal="center"/>
    </xf>
    <xf numFmtId="165" fontId="35" fillId="13" borderId="3" xfId="1" applyNumberFormat="1" applyFont="1" applyFill="1" applyBorder="1" applyAlignment="1">
      <alignment horizontal="center"/>
    </xf>
    <xf numFmtId="0" fontId="12" fillId="2" borderId="0" xfId="0" applyFont="1" applyFill="1"/>
    <xf numFmtId="165" fontId="41" fillId="13" borderId="29" xfId="0" applyNumberFormat="1" applyFont="1" applyFill="1" applyBorder="1" applyAlignment="1">
      <alignment horizontal="center"/>
    </xf>
    <xf numFmtId="4" fontId="41" fillId="16" borderId="29" xfId="0" applyNumberFormat="1" applyFont="1" applyFill="1" applyBorder="1" applyAlignment="1">
      <alignment horizontal="center"/>
    </xf>
    <xf numFmtId="164" fontId="7" fillId="11" borderId="3" xfId="1" applyNumberFormat="1" applyFont="1" applyFill="1" applyBorder="1" applyAlignment="1">
      <alignment horizontal="center"/>
    </xf>
    <xf numFmtId="5" fontId="7" fillId="11" borderId="3" xfId="1" applyNumberFormat="1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5" fillId="15" borderId="10" xfId="0" applyFont="1" applyFill="1" applyBorder="1" applyAlignment="1">
      <alignment horizontal="center"/>
    </xf>
    <xf numFmtId="0" fontId="18" fillId="0" borderId="3" xfId="1" applyFont="1" applyBorder="1" applyAlignment="1">
      <alignment horizontal="left"/>
    </xf>
    <xf numFmtId="0" fontId="15" fillId="0" borderId="46" xfId="1" applyFont="1" applyBorder="1" applyAlignment="1">
      <alignment horizontal="left"/>
    </xf>
    <xf numFmtId="0" fontId="15" fillId="0" borderId="43" xfId="1" applyFont="1" applyBorder="1" applyAlignment="1">
      <alignment horizontal="left"/>
    </xf>
    <xf numFmtId="164" fontId="15" fillId="0" borderId="0" xfId="1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31" fillId="17" borderId="3" xfId="1" applyFont="1" applyFill="1" applyBorder="1"/>
    <xf numFmtId="0" fontId="0" fillId="17" borderId="4" xfId="0" applyFill="1" applyBorder="1"/>
    <xf numFmtId="165" fontId="8" fillId="0" borderId="0" xfId="0" applyNumberFormat="1" applyFont="1"/>
    <xf numFmtId="164" fontId="17" fillId="10" borderId="13" xfId="1" applyNumberFormat="1" applyFont="1" applyFill="1" applyBorder="1" applyAlignment="1">
      <alignment horizontal="center" vertical="center" wrapText="1"/>
    </xf>
    <xf numFmtId="164" fontId="17" fillId="10" borderId="6" xfId="1" applyNumberFormat="1" applyFont="1" applyFill="1" applyBorder="1" applyAlignment="1">
      <alignment horizontal="center" vertical="center" wrapText="1"/>
    </xf>
    <xf numFmtId="0" fontId="37" fillId="0" borderId="14" xfId="0" applyFont="1" applyBorder="1" applyAlignment="1">
      <alignment horizontal="left"/>
    </xf>
    <xf numFmtId="0" fontId="37" fillId="0" borderId="21" xfId="0" applyFont="1" applyBorder="1" applyAlignment="1">
      <alignment horizontal="left"/>
    </xf>
    <xf numFmtId="164" fontId="17" fillId="13" borderId="13" xfId="1" applyNumberFormat="1" applyFont="1" applyFill="1" applyBorder="1" applyAlignment="1">
      <alignment horizontal="center" vertical="center" wrapText="1"/>
    </xf>
    <xf numFmtId="164" fontId="17" fillId="13" borderId="6" xfId="1" applyNumberFormat="1" applyFont="1" applyFill="1" applyBorder="1" applyAlignment="1">
      <alignment horizontal="center" vertical="center" wrapText="1"/>
    </xf>
    <xf numFmtId="164" fontId="35" fillId="10" borderId="13" xfId="1" applyNumberFormat="1" applyFont="1" applyFill="1" applyBorder="1" applyAlignment="1">
      <alignment horizontal="center" vertical="center" wrapText="1"/>
    </xf>
    <xf numFmtId="164" fontId="35" fillId="10" borderId="6" xfId="1" applyNumberFormat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top"/>
    </xf>
    <xf numFmtId="0" fontId="14" fillId="2" borderId="1" xfId="1" applyFont="1" applyFill="1" applyBorder="1" applyAlignment="1">
      <alignment horizontal="center" vertical="top"/>
    </xf>
    <xf numFmtId="0" fontId="14" fillId="2" borderId="10" xfId="1" applyFont="1" applyFill="1" applyBorder="1" applyAlignment="1">
      <alignment horizontal="center" vertical="top"/>
    </xf>
    <xf numFmtId="0" fontId="3" fillId="4" borderId="7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37" fillId="0" borderId="4" xfId="1" applyFont="1" applyBorder="1" applyAlignment="1">
      <alignment horizontal="left"/>
    </xf>
    <xf numFmtId="0" fontId="37" fillId="0" borderId="5" xfId="1" applyFont="1" applyBorder="1" applyAlignment="1">
      <alignment horizontal="left"/>
    </xf>
    <xf numFmtId="0" fontId="18" fillId="0" borderId="3" xfId="1" applyFont="1" applyBorder="1" applyAlignment="1">
      <alignment horizontal="left" vertical="center" wrapText="1"/>
    </xf>
    <xf numFmtId="0" fontId="5" fillId="15" borderId="33" xfId="0" applyFont="1" applyFill="1" applyBorder="1" applyAlignment="1">
      <alignment horizontal="center"/>
    </xf>
    <xf numFmtId="0" fontId="5" fillId="15" borderId="10" xfId="0" applyFont="1" applyFill="1" applyBorder="1" applyAlignment="1">
      <alignment horizontal="center"/>
    </xf>
    <xf numFmtId="0" fontId="18" fillId="0" borderId="3" xfId="1" applyFont="1" applyBorder="1" applyAlignment="1">
      <alignment horizontal="left"/>
    </xf>
    <xf numFmtId="164" fontId="35" fillId="13" borderId="3" xfId="1" applyNumberFormat="1" applyFont="1" applyFill="1" applyBorder="1" applyAlignment="1">
      <alignment horizontal="center" vertical="center" wrapText="1"/>
    </xf>
    <xf numFmtId="164" fontId="35" fillId="11" borderId="13" xfId="1" applyNumberFormat="1" applyFont="1" applyFill="1" applyBorder="1" applyAlignment="1">
      <alignment horizontal="center" vertical="center" wrapText="1"/>
    </xf>
    <xf numFmtId="164" fontId="35" fillId="11" borderId="6" xfId="1" applyNumberFormat="1" applyFont="1" applyFill="1" applyBorder="1" applyAlignment="1">
      <alignment horizontal="center" vertical="center" wrapText="1"/>
    </xf>
    <xf numFmtId="164" fontId="17" fillId="11" borderId="13" xfId="1" applyNumberFormat="1" applyFont="1" applyFill="1" applyBorder="1" applyAlignment="1">
      <alignment horizontal="center" vertical="center" wrapText="1"/>
    </xf>
    <xf numFmtId="164" fontId="17" fillId="11" borderId="6" xfId="1" applyNumberFormat="1" applyFont="1" applyFill="1" applyBorder="1" applyAlignment="1">
      <alignment horizontal="center" vertical="center" wrapText="1"/>
    </xf>
    <xf numFmtId="165" fontId="36" fillId="13" borderId="34" xfId="0" applyNumberFormat="1" applyFont="1" applyFill="1" applyBorder="1" applyAlignment="1">
      <alignment horizontal="center" vertical="center"/>
    </xf>
    <xf numFmtId="165" fontId="36" fillId="13" borderId="40" xfId="0" applyNumberFormat="1" applyFont="1" applyFill="1" applyBorder="1" applyAlignment="1">
      <alignment horizontal="center" vertical="center"/>
    </xf>
    <xf numFmtId="165" fontId="36" fillId="13" borderId="42" xfId="0" applyNumberFormat="1" applyFont="1" applyFill="1" applyBorder="1" applyAlignment="1">
      <alignment horizontal="center" vertical="center"/>
    </xf>
    <xf numFmtId="0" fontId="7" fillId="3" borderId="30" xfId="1" applyFont="1" applyFill="1" applyBorder="1" applyAlignment="1">
      <alignment horizontal="center"/>
    </xf>
    <xf numFmtId="0" fontId="7" fillId="3" borderId="20" xfId="1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19" fillId="0" borderId="14" xfId="1" applyFont="1" applyBorder="1" applyAlignment="1">
      <alignment horizontal="left"/>
    </xf>
    <xf numFmtId="0" fontId="19" fillId="0" borderId="25" xfId="1" applyFont="1" applyBorder="1" applyAlignment="1">
      <alignment horizontal="left"/>
    </xf>
    <xf numFmtId="0" fontId="30" fillId="0" borderId="3" xfId="0" applyFont="1" applyBorder="1" applyAlignment="1">
      <alignment horizontal="left"/>
    </xf>
    <xf numFmtId="0" fontId="19" fillId="0" borderId="4" xfId="1" applyFont="1" applyBorder="1" applyAlignment="1">
      <alignment horizontal="left"/>
    </xf>
    <xf numFmtId="0" fontId="19" fillId="0" borderId="5" xfId="1" applyFont="1" applyBorder="1" applyAlignment="1">
      <alignment horizontal="left"/>
    </xf>
    <xf numFmtId="0" fontId="9" fillId="7" borderId="7" xfId="1" applyFont="1" applyFill="1" applyBorder="1" applyAlignment="1">
      <alignment horizontal="left"/>
    </xf>
    <xf numFmtId="0" fontId="9" fillId="7" borderId="1" xfId="1" applyFont="1" applyFill="1" applyBorder="1" applyAlignment="1">
      <alignment horizontal="left"/>
    </xf>
    <xf numFmtId="0" fontId="38" fillId="0" borderId="14" xfId="1" applyFont="1" applyBorder="1" applyAlignment="1">
      <alignment horizontal="left" wrapText="1"/>
    </xf>
    <xf numFmtId="0" fontId="38" fillId="0" borderId="21" xfId="1" applyFont="1" applyBorder="1" applyAlignment="1">
      <alignment horizontal="left" wrapText="1"/>
    </xf>
    <xf numFmtId="0" fontId="38" fillId="0" borderId="12" xfId="1" applyFont="1" applyBorder="1" applyAlignment="1">
      <alignment horizontal="left" wrapText="1"/>
    </xf>
    <xf numFmtId="0" fontId="38" fillId="0" borderId="22" xfId="1" applyFont="1" applyBorder="1" applyAlignment="1">
      <alignment horizontal="left" wrapText="1"/>
    </xf>
    <xf numFmtId="0" fontId="37" fillId="0" borderId="4" xfId="0" applyFont="1" applyBorder="1" applyAlignment="1">
      <alignment horizontal="left"/>
    </xf>
    <xf numFmtId="0" fontId="37" fillId="0" borderId="5" xfId="0" applyFont="1" applyBorder="1" applyAlignment="1">
      <alignment horizontal="left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ominique Frizza" id="{DFF7C3D9-D930-4780-873F-94F5BEE843A3}" userId="aw0gugz5_dwsuknx2reas2anmqh9qrq_7iiaolwwxiy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7" dT="2025-02-24T15:15:56.90" personId="{DFF7C3D9-D930-4780-873F-94F5BEE843A3}" id="{19DFDD20-B60E-4FF1-845B-E149E8F5884E}">
    <text>54 000 € en 2024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zoomScale="82" zoomScaleNormal="82" workbookViewId="0">
      <selection activeCell="Q27" sqref="Q27"/>
    </sheetView>
  </sheetViews>
  <sheetFormatPr defaultColWidth="11" defaultRowHeight="15"/>
  <cols>
    <col min="1" max="1" width="11" style="9"/>
    <col min="2" max="2" width="68.7109375" style="1" customWidth="1"/>
    <col min="3" max="4" width="14.42578125" style="21" customWidth="1"/>
    <col min="5" max="5" width="19" style="21" customWidth="1"/>
    <col min="6" max="6" width="1.42578125" style="9" customWidth="1"/>
    <col min="7" max="7" width="43.5703125" style="9" customWidth="1"/>
    <col min="8" max="8" width="37.42578125" style="9" customWidth="1"/>
    <col min="9" max="9" width="12.28515625" style="31" customWidth="1"/>
    <col min="10" max="10" width="14.7109375" style="31" customWidth="1"/>
    <col min="11" max="11" width="12.28515625" style="31" customWidth="1"/>
    <col min="12" max="12" width="13.5703125" style="15" customWidth="1"/>
    <col min="13" max="16384" width="11" style="9"/>
  </cols>
  <sheetData>
    <row r="1" spans="1:14" ht="15.75" thickBot="1"/>
    <row r="2" spans="1:14" ht="21" customHeight="1" thickBot="1">
      <c r="A2" s="193" t="s">
        <v>0</v>
      </c>
      <c r="B2" s="194"/>
      <c r="C2" s="195"/>
      <c r="D2" s="195"/>
      <c r="E2" s="195"/>
      <c r="F2" s="194"/>
      <c r="G2" s="194"/>
      <c r="H2" s="194"/>
      <c r="I2" s="194"/>
      <c r="J2" s="194"/>
      <c r="K2" s="194"/>
      <c r="L2" s="194"/>
    </row>
    <row r="3" spans="1:14" ht="16.5" thickBot="1">
      <c r="A3" s="196" t="s">
        <v>1</v>
      </c>
      <c r="B3" s="197"/>
      <c r="C3" s="76" t="s">
        <v>2</v>
      </c>
      <c r="D3" s="118" t="s">
        <v>3</v>
      </c>
      <c r="E3" s="159">
        <v>2026</v>
      </c>
      <c r="F3" s="16"/>
      <c r="G3" s="44" t="s">
        <v>4</v>
      </c>
      <c r="H3" s="45"/>
      <c r="I3" s="46"/>
      <c r="J3" s="46"/>
      <c r="K3" s="46"/>
      <c r="L3" s="47" t="s">
        <v>5</v>
      </c>
    </row>
    <row r="4" spans="1:14" ht="15.75" thickBot="1">
      <c r="A4" s="10"/>
      <c r="B4" s="11"/>
      <c r="C4" s="74"/>
      <c r="D4" s="74"/>
      <c r="E4" s="74"/>
      <c r="F4" s="2"/>
      <c r="G4" s="198" t="s">
        <v>6</v>
      </c>
      <c r="H4" s="199"/>
      <c r="I4" s="129" t="s">
        <v>2</v>
      </c>
      <c r="J4" s="131" t="s">
        <v>3</v>
      </c>
      <c r="K4" s="130" t="s">
        <v>7</v>
      </c>
      <c r="L4" s="158">
        <v>161500</v>
      </c>
      <c r="M4" s="57"/>
    </row>
    <row r="5" spans="1:14">
      <c r="A5" s="8"/>
      <c r="B5" s="7"/>
      <c r="C5" s="74"/>
      <c r="D5" s="74"/>
      <c r="E5" s="74"/>
      <c r="F5" s="2"/>
      <c r="G5" s="64" t="s">
        <v>8</v>
      </c>
      <c r="H5" s="65" t="s">
        <v>9</v>
      </c>
      <c r="I5" s="66">
        <v>2850</v>
      </c>
      <c r="J5" s="88">
        <v>3331</v>
      </c>
      <c r="K5" s="120">
        <v>3500</v>
      </c>
      <c r="L5" s="38"/>
    </row>
    <row r="6" spans="1:14" ht="15.75" thickBot="1">
      <c r="A6" s="8"/>
      <c r="B6" s="7"/>
      <c r="C6" s="75"/>
      <c r="D6" s="75"/>
      <c r="E6" s="75"/>
      <c r="F6" s="3"/>
      <c r="G6" s="17" t="s">
        <v>10</v>
      </c>
      <c r="H6" s="20"/>
      <c r="I6" s="62">
        <v>70000</v>
      </c>
      <c r="J6" s="89">
        <v>73725</v>
      </c>
      <c r="K6" s="121">
        <v>74500</v>
      </c>
      <c r="L6" s="24"/>
    </row>
    <row r="7" spans="1:14" ht="16.5" thickBot="1">
      <c r="A7" s="219" t="s">
        <v>11</v>
      </c>
      <c r="B7" s="220"/>
      <c r="C7" s="85">
        <v>15500</v>
      </c>
      <c r="D7" s="86">
        <v>17000</v>
      </c>
      <c r="E7" s="160">
        <v>20583</v>
      </c>
      <c r="F7" s="3"/>
      <c r="G7" s="52" t="s">
        <v>12</v>
      </c>
      <c r="H7" s="53"/>
      <c r="I7" s="63">
        <v>52000</v>
      </c>
      <c r="J7" s="90">
        <v>78259</v>
      </c>
      <c r="K7" s="122">
        <v>83500</v>
      </c>
      <c r="L7" s="87"/>
    </row>
    <row r="8" spans="1:14" ht="16.5" thickBot="1">
      <c r="A8" s="55"/>
      <c r="B8" s="55"/>
      <c r="C8" s="84"/>
      <c r="D8" s="84"/>
      <c r="E8" s="84"/>
      <c r="F8" s="3"/>
      <c r="G8" s="81"/>
      <c r="H8" s="82"/>
      <c r="I8" s="102">
        <f>SUM(I5:I7)</f>
        <v>124850</v>
      </c>
      <c r="J8" s="103">
        <f>SUM(J5:J7)</f>
        <v>155315</v>
      </c>
      <c r="K8" s="163">
        <f>SUM(K5:K7)</f>
        <v>161500</v>
      </c>
      <c r="L8" s="83"/>
    </row>
    <row r="9" spans="1:14" ht="16.5" thickBot="1">
      <c r="A9" s="216" t="s">
        <v>13</v>
      </c>
      <c r="B9" s="217"/>
      <c r="C9" s="218"/>
      <c r="D9" s="175"/>
      <c r="E9" s="175"/>
      <c r="F9" s="54"/>
      <c r="G9" s="203" t="s">
        <v>13</v>
      </c>
      <c r="H9" s="204"/>
      <c r="I9" s="204"/>
      <c r="J9" s="176"/>
      <c r="K9" s="168"/>
      <c r="L9" s="157">
        <v>88324</v>
      </c>
    </row>
    <row r="10" spans="1:14">
      <c r="A10" s="156" t="s">
        <v>14</v>
      </c>
      <c r="B10" s="156"/>
      <c r="C10" s="142">
        <v>2000</v>
      </c>
      <c r="D10" s="143">
        <v>2506</v>
      </c>
      <c r="E10" s="147">
        <v>3500</v>
      </c>
      <c r="F10" s="4"/>
      <c r="G10" s="221" t="s">
        <v>14</v>
      </c>
      <c r="H10" s="221"/>
      <c r="I10" s="154">
        <v>778</v>
      </c>
      <c r="J10" s="153">
        <v>3500</v>
      </c>
      <c r="K10" s="165">
        <v>3500</v>
      </c>
      <c r="L10" s="101"/>
      <c r="N10" s="12"/>
    </row>
    <row r="11" spans="1:14">
      <c r="A11" s="200" t="s">
        <v>15</v>
      </c>
      <c r="B11" s="201"/>
      <c r="C11" s="142">
        <v>6760</v>
      </c>
      <c r="D11" s="143">
        <v>5716</v>
      </c>
      <c r="E11" s="147">
        <v>14375</v>
      </c>
      <c r="F11" s="5"/>
      <c r="G11" s="60" t="s">
        <v>16</v>
      </c>
      <c r="H11" s="177"/>
      <c r="I11" s="155">
        <v>18759</v>
      </c>
      <c r="J11" s="152">
        <v>13275</v>
      </c>
      <c r="K11" s="166">
        <v>20789</v>
      </c>
      <c r="L11" s="61"/>
    </row>
    <row r="12" spans="1:14" ht="15" customHeight="1">
      <c r="A12" s="226" t="s">
        <v>17</v>
      </c>
      <c r="B12" s="227"/>
      <c r="C12" s="191">
        <v>64290</v>
      </c>
      <c r="D12" s="207">
        <v>62115</v>
      </c>
      <c r="E12" s="206">
        <v>62248</v>
      </c>
      <c r="F12" s="4"/>
      <c r="G12" s="202" t="s">
        <v>18</v>
      </c>
      <c r="H12" s="202"/>
      <c r="I12" s="185">
        <v>44343</v>
      </c>
      <c r="J12" s="209">
        <v>43178</v>
      </c>
      <c r="K12" s="189">
        <v>46225</v>
      </c>
      <c r="L12" s="61" t="s">
        <v>9</v>
      </c>
    </row>
    <row r="13" spans="1:14" ht="15" customHeight="1">
      <c r="A13" s="228"/>
      <c r="B13" s="229"/>
      <c r="C13" s="192"/>
      <c r="D13" s="208"/>
      <c r="E13" s="206"/>
      <c r="F13" s="4"/>
      <c r="G13" s="202"/>
      <c r="H13" s="202"/>
      <c r="I13" s="186"/>
      <c r="J13" s="210"/>
      <c r="K13" s="190"/>
      <c r="L13" s="61"/>
    </row>
    <row r="14" spans="1:14">
      <c r="A14" s="200" t="s">
        <v>19</v>
      </c>
      <c r="B14" s="201"/>
      <c r="C14" s="142">
        <v>14800</v>
      </c>
      <c r="D14" s="143">
        <v>800</v>
      </c>
      <c r="E14" s="147">
        <v>14210</v>
      </c>
      <c r="F14" s="4"/>
      <c r="G14" s="60" t="s">
        <v>20</v>
      </c>
      <c r="H14" s="177"/>
      <c r="I14" s="155">
        <v>10145</v>
      </c>
      <c r="J14" s="152">
        <v>4933</v>
      </c>
      <c r="K14" s="166">
        <v>2100</v>
      </c>
      <c r="L14" s="61"/>
    </row>
    <row r="15" spans="1:14">
      <c r="A15" s="200" t="s">
        <v>21</v>
      </c>
      <c r="B15" s="201"/>
      <c r="C15" s="142">
        <v>4340</v>
      </c>
      <c r="D15" s="143">
        <v>3101</v>
      </c>
      <c r="E15" s="169" t="s">
        <v>22</v>
      </c>
      <c r="F15" s="4"/>
      <c r="G15" s="205" t="s">
        <v>23</v>
      </c>
      <c r="H15" s="205"/>
      <c r="I15" s="155">
        <v>4453</v>
      </c>
      <c r="J15" s="152">
        <v>3260</v>
      </c>
      <c r="K15" s="166">
        <v>5470</v>
      </c>
      <c r="L15" s="61"/>
    </row>
    <row r="16" spans="1:14">
      <c r="A16" s="230" t="s">
        <v>24</v>
      </c>
      <c r="B16" s="231"/>
      <c r="C16" s="144">
        <v>3955</v>
      </c>
      <c r="D16" s="148">
        <v>2531</v>
      </c>
      <c r="E16" s="149">
        <v>8145</v>
      </c>
      <c r="F16" s="4"/>
      <c r="G16" s="205" t="s">
        <v>25</v>
      </c>
      <c r="H16" s="205"/>
      <c r="I16" s="155">
        <v>8240</v>
      </c>
      <c r="J16" s="152">
        <v>6200</v>
      </c>
      <c r="K16" s="166">
        <v>9440</v>
      </c>
      <c r="L16" s="61"/>
    </row>
    <row r="17" spans="1:14" ht="15.75" thickBot="1">
      <c r="A17" s="187" t="s">
        <v>26</v>
      </c>
      <c r="B17" s="188"/>
      <c r="C17" s="145">
        <v>0</v>
      </c>
      <c r="D17" s="146">
        <v>0</v>
      </c>
      <c r="E17" s="150">
        <v>800</v>
      </c>
      <c r="F17" s="4" t="s">
        <v>9</v>
      </c>
      <c r="G17" s="93" t="s">
        <v>27</v>
      </c>
      <c r="H17" s="93"/>
      <c r="I17" s="94">
        <v>0</v>
      </c>
      <c r="J17" s="95">
        <v>0</v>
      </c>
      <c r="K17" s="123">
        <v>800</v>
      </c>
      <c r="L17" s="61"/>
    </row>
    <row r="18" spans="1:14" ht="15.75" thickBot="1">
      <c r="A18" s="224" t="s">
        <v>28</v>
      </c>
      <c r="B18" s="225"/>
      <c r="C18" s="100">
        <f>SUM(C10:C17)</f>
        <v>96145</v>
      </c>
      <c r="D18" s="99">
        <f>SUM(D10:D17)</f>
        <v>76769</v>
      </c>
      <c r="E18" s="161">
        <f>SUM(E10:E17)</f>
        <v>103278</v>
      </c>
      <c r="F18" s="4"/>
      <c r="G18" s="96" t="s">
        <v>29</v>
      </c>
      <c r="H18" s="97"/>
      <c r="I18" s="98">
        <f>SUM(I10:I17)</f>
        <v>86718</v>
      </c>
      <c r="J18" s="132">
        <f>SUM(J10:J17)</f>
        <v>74346</v>
      </c>
      <c r="K18" s="164">
        <f>SUM(K10:K17)</f>
        <v>88324</v>
      </c>
      <c r="L18" s="92"/>
    </row>
    <row r="19" spans="1:14" ht="15.75" thickBot="1">
      <c r="A19" s="56"/>
      <c r="B19" s="56"/>
      <c r="C19" s="151"/>
      <c r="D19" s="78"/>
      <c r="E19" s="78"/>
      <c r="F19" s="4"/>
      <c r="G19" s="58"/>
      <c r="H19" s="59"/>
      <c r="I19" s="37"/>
      <c r="J19" s="48"/>
      <c r="K19" s="48"/>
      <c r="L19" s="27"/>
    </row>
    <row r="20" spans="1:14" ht="16.5" thickBot="1">
      <c r="A20" s="25" t="s">
        <v>30</v>
      </c>
      <c r="B20" s="25"/>
      <c r="C20" s="71">
        <v>1000</v>
      </c>
      <c r="D20" s="79">
        <v>865</v>
      </c>
      <c r="E20" s="119">
        <v>6300</v>
      </c>
      <c r="F20" s="6"/>
      <c r="G20" s="22" t="s">
        <v>31</v>
      </c>
      <c r="H20" s="14"/>
      <c r="I20" s="117">
        <v>2700</v>
      </c>
      <c r="J20" s="174">
        <v>2700</v>
      </c>
      <c r="K20" s="124">
        <v>3565</v>
      </c>
      <c r="L20" s="157">
        <v>3565</v>
      </c>
    </row>
    <row r="21" spans="1:14" ht="15.75">
      <c r="A21" s="25" t="s">
        <v>32</v>
      </c>
      <c r="B21" s="25"/>
      <c r="C21" s="71">
        <v>300</v>
      </c>
      <c r="D21" s="79">
        <v>553</v>
      </c>
      <c r="E21" s="119">
        <v>600</v>
      </c>
      <c r="F21" s="3"/>
      <c r="G21" s="115" t="s">
        <v>33</v>
      </c>
      <c r="H21" s="13"/>
      <c r="I21" s="116">
        <v>0</v>
      </c>
      <c r="J21" s="133">
        <v>2323</v>
      </c>
      <c r="K21" s="125">
        <v>2100</v>
      </c>
      <c r="L21" s="211">
        <v>17400</v>
      </c>
    </row>
    <row r="22" spans="1:14" ht="15.75">
      <c r="A22" s="222" t="s">
        <v>34</v>
      </c>
      <c r="B22" s="223"/>
      <c r="C22" s="71">
        <v>79000</v>
      </c>
      <c r="D22" s="79">
        <v>90580</v>
      </c>
      <c r="E22" s="119">
        <v>91000</v>
      </c>
      <c r="F22" s="4"/>
      <c r="G22" s="28" t="s">
        <v>35</v>
      </c>
      <c r="H22" s="23"/>
      <c r="I22" s="104">
        <v>7500</v>
      </c>
      <c r="J22" s="134">
        <v>0</v>
      </c>
      <c r="K22" s="125">
        <v>6000</v>
      </c>
      <c r="L22" s="212"/>
    </row>
    <row r="23" spans="1:14" ht="15.75">
      <c r="A23" s="25" t="s">
        <v>36</v>
      </c>
      <c r="B23" s="25"/>
      <c r="C23" s="71">
        <v>3300</v>
      </c>
      <c r="D23" s="79">
        <v>3209</v>
      </c>
      <c r="E23" s="119">
        <v>3500</v>
      </c>
      <c r="F23" s="4"/>
      <c r="G23" s="22" t="s">
        <v>37</v>
      </c>
      <c r="H23" s="14"/>
      <c r="I23" s="67">
        <v>6000</v>
      </c>
      <c r="J23" s="135">
        <v>0</v>
      </c>
      <c r="K23" s="126">
        <v>0</v>
      </c>
      <c r="L23" s="212"/>
    </row>
    <row r="24" spans="1:14" ht="15.75">
      <c r="A24" s="25" t="s">
        <v>38</v>
      </c>
      <c r="B24" s="25"/>
      <c r="C24" s="71">
        <v>21000</v>
      </c>
      <c r="D24" s="79">
        <v>21000</v>
      </c>
      <c r="E24" s="119">
        <v>21500</v>
      </c>
      <c r="F24" s="4"/>
      <c r="G24" s="22" t="s">
        <v>39</v>
      </c>
      <c r="H24" s="14"/>
      <c r="I24" s="67">
        <v>7500</v>
      </c>
      <c r="J24" s="135">
        <v>7500</v>
      </c>
      <c r="K24" s="126">
        <v>7500</v>
      </c>
      <c r="L24" s="212"/>
      <c r="N24" s="1"/>
    </row>
    <row r="25" spans="1:14" ht="15.75">
      <c r="A25" s="222" t="s">
        <v>40</v>
      </c>
      <c r="B25" s="223"/>
      <c r="C25" s="71">
        <v>1685</v>
      </c>
      <c r="D25" s="79">
        <v>1388</v>
      </c>
      <c r="E25" s="119">
        <v>1750</v>
      </c>
      <c r="F25" s="3"/>
      <c r="G25" s="22" t="s">
        <v>41</v>
      </c>
      <c r="H25" s="14"/>
      <c r="I25" s="68">
        <v>2940</v>
      </c>
      <c r="J25" s="136">
        <v>3504</v>
      </c>
      <c r="K25" s="126">
        <v>1800</v>
      </c>
      <c r="L25" s="212"/>
    </row>
    <row r="26" spans="1:14" ht="16.5" thickBot="1">
      <c r="A26" s="222" t="s">
        <v>42</v>
      </c>
      <c r="B26" s="223"/>
      <c r="C26" s="71">
        <v>1400</v>
      </c>
      <c r="D26" s="79">
        <v>2325</v>
      </c>
      <c r="E26" s="119">
        <v>3000</v>
      </c>
      <c r="F26" s="3"/>
      <c r="G26" s="22" t="s">
        <v>43</v>
      </c>
      <c r="H26" s="14"/>
      <c r="I26" s="69">
        <v>778</v>
      </c>
      <c r="J26" s="137">
        <v>0</v>
      </c>
      <c r="K26" s="127">
        <v>0</v>
      </c>
      <c r="L26" s="212"/>
    </row>
    <row r="27" spans="1:14" ht="16.5" thickBot="1">
      <c r="A27" s="222" t="s">
        <v>44</v>
      </c>
      <c r="B27" s="223"/>
      <c r="C27" s="71">
        <v>400</v>
      </c>
      <c r="D27" s="79">
        <v>195</v>
      </c>
      <c r="E27" s="119">
        <v>250</v>
      </c>
      <c r="F27" s="3"/>
      <c r="G27" s="22"/>
      <c r="H27" s="29"/>
      <c r="I27" s="109">
        <f>SUM(I22:I26)</f>
        <v>24718</v>
      </c>
      <c r="J27" s="110">
        <f>SUM(J21:J26)</f>
        <v>13327</v>
      </c>
      <c r="K27" s="167">
        <f>SUM(K21:K26)</f>
        <v>17400</v>
      </c>
      <c r="L27" s="213"/>
    </row>
    <row r="28" spans="1:14" ht="16.5" thickBot="1">
      <c r="A28" s="222" t="s">
        <v>45</v>
      </c>
      <c r="B28" s="223"/>
      <c r="C28" s="71">
        <v>900</v>
      </c>
      <c r="D28" s="79">
        <v>1132</v>
      </c>
      <c r="E28" s="119">
        <v>1000</v>
      </c>
      <c r="F28" s="4"/>
      <c r="G28" s="18"/>
      <c r="H28" s="14"/>
      <c r="I28" s="113"/>
      <c r="J28" s="107"/>
      <c r="K28" s="107"/>
      <c r="L28" s="108"/>
    </row>
    <row r="29" spans="1:14" ht="16.5" thickBot="1">
      <c r="A29" s="25" t="s">
        <v>46</v>
      </c>
      <c r="B29" s="25"/>
      <c r="C29" s="71">
        <v>500</v>
      </c>
      <c r="D29" s="79">
        <v>735</v>
      </c>
      <c r="E29" s="119">
        <v>300</v>
      </c>
      <c r="F29" s="4"/>
      <c r="G29" s="22" t="s">
        <v>47</v>
      </c>
      <c r="H29" s="14"/>
      <c r="I29" s="111">
        <v>2500</v>
      </c>
      <c r="J29" s="173">
        <v>2200</v>
      </c>
      <c r="K29" s="128">
        <v>1500</v>
      </c>
      <c r="L29" s="158">
        <v>1500</v>
      </c>
    </row>
    <row r="30" spans="1:14" ht="15.75">
      <c r="A30" s="112" t="s">
        <v>48</v>
      </c>
      <c r="B30" s="112"/>
      <c r="C30" s="71">
        <v>44500</v>
      </c>
      <c r="D30" s="79">
        <v>46856</v>
      </c>
      <c r="E30" s="119">
        <v>1000</v>
      </c>
      <c r="F30" s="4"/>
      <c r="G30" s="30" t="s">
        <v>49</v>
      </c>
      <c r="H30" s="14"/>
      <c r="I30" s="111">
        <v>24000</v>
      </c>
      <c r="J30" s="173">
        <v>24000</v>
      </c>
      <c r="K30" s="128">
        <v>0</v>
      </c>
      <c r="L30" s="106"/>
    </row>
    <row r="31" spans="1:14" ht="15" customHeight="1" thickBot="1">
      <c r="A31" s="25" t="s">
        <v>50</v>
      </c>
      <c r="B31" s="26"/>
      <c r="C31" s="72">
        <v>6000</v>
      </c>
      <c r="D31" s="79">
        <v>6632</v>
      </c>
      <c r="E31" s="119">
        <v>6800</v>
      </c>
      <c r="F31" s="4"/>
      <c r="G31" s="30"/>
      <c r="H31" s="14"/>
      <c r="I31" s="39"/>
      <c r="J31" s="107"/>
      <c r="K31" s="107"/>
      <c r="L31" s="27"/>
    </row>
    <row r="32" spans="1:14" ht="16.5" thickBot="1">
      <c r="A32" s="25" t="s">
        <v>51</v>
      </c>
      <c r="B32" s="26"/>
      <c r="C32" s="72">
        <v>1500</v>
      </c>
      <c r="D32" s="79">
        <v>1510</v>
      </c>
      <c r="E32" s="119">
        <v>1458</v>
      </c>
      <c r="F32" s="3"/>
      <c r="G32" s="30" t="s">
        <v>52</v>
      </c>
      <c r="H32" s="14"/>
      <c r="I32" s="111">
        <v>13444</v>
      </c>
      <c r="J32" s="138"/>
      <c r="K32" s="140"/>
      <c r="L32" s="105"/>
    </row>
    <row r="33" spans="1:12" ht="15.75">
      <c r="A33" s="25" t="s">
        <v>53</v>
      </c>
      <c r="B33" s="25"/>
      <c r="C33" s="71">
        <v>600</v>
      </c>
      <c r="D33" s="79">
        <v>557</v>
      </c>
      <c r="E33" s="119">
        <v>600</v>
      </c>
      <c r="F33" s="4"/>
      <c r="G33" s="18"/>
      <c r="H33" s="14"/>
      <c r="I33" s="36"/>
      <c r="J33" s="49"/>
      <c r="K33" s="49"/>
      <c r="L33" s="114"/>
    </row>
    <row r="34" spans="1:12" ht="15.75">
      <c r="A34" s="25" t="s">
        <v>54</v>
      </c>
      <c r="B34" s="25"/>
      <c r="C34" s="71">
        <v>5000</v>
      </c>
      <c r="D34" s="79">
        <v>3744</v>
      </c>
      <c r="E34" s="119">
        <v>2500</v>
      </c>
      <c r="F34" s="4"/>
      <c r="G34" s="18"/>
      <c r="H34" s="14"/>
      <c r="I34" s="32"/>
      <c r="J34" s="50"/>
      <c r="K34" s="50"/>
      <c r="L34" s="19"/>
    </row>
    <row r="35" spans="1:12" ht="15.75">
      <c r="A35" s="222" t="s">
        <v>55</v>
      </c>
      <c r="B35" s="223"/>
      <c r="C35" s="71">
        <v>500</v>
      </c>
      <c r="D35" s="79">
        <v>213</v>
      </c>
      <c r="E35" s="119">
        <v>370</v>
      </c>
      <c r="F35" s="4"/>
      <c r="G35" s="33"/>
      <c r="H35" s="34"/>
      <c r="I35" s="39"/>
      <c r="J35" s="51"/>
      <c r="K35" s="51"/>
      <c r="L35" s="35"/>
    </row>
    <row r="36" spans="1:12" ht="16.5" thickBot="1">
      <c r="A36" s="40" t="s">
        <v>56</v>
      </c>
      <c r="B36" s="43"/>
      <c r="C36" s="77">
        <f>SUM(C20:C35)</f>
        <v>167585</v>
      </c>
      <c r="D36" s="80">
        <f>SUM(D20:D35)</f>
        <v>181494</v>
      </c>
      <c r="E36" s="162">
        <f>SUM(E20:E35)</f>
        <v>141928</v>
      </c>
      <c r="F36" s="3"/>
      <c r="G36" s="33"/>
      <c r="H36" s="34"/>
      <c r="I36" s="39"/>
      <c r="J36" s="51"/>
      <c r="K36" s="51"/>
      <c r="L36" s="35"/>
    </row>
    <row r="37" spans="1:12" ht="16.5" thickBot="1">
      <c r="A37" s="182" t="s">
        <v>57</v>
      </c>
      <c r="B37" s="183"/>
      <c r="C37" s="77">
        <v>0</v>
      </c>
      <c r="D37" s="80">
        <v>6300</v>
      </c>
      <c r="E37" s="162">
        <v>6500</v>
      </c>
      <c r="F37" s="3"/>
      <c r="G37" s="178"/>
      <c r="H37" s="179"/>
      <c r="I37" s="180"/>
      <c r="J37" s="180"/>
      <c r="K37" s="180"/>
      <c r="L37" s="181"/>
    </row>
    <row r="38" spans="1:12" ht="16.5" thickBot="1">
      <c r="A38" s="41" t="s">
        <v>58</v>
      </c>
      <c r="B38" s="42"/>
      <c r="C38" s="73">
        <f>C36+C18+C7</f>
        <v>279230</v>
      </c>
      <c r="D38" s="91">
        <f>D36+D18+D7</f>
        <v>275263</v>
      </c>
      <c r="E38" s="171">
        <f>E7+E18+E36+E37</f>
        <v>272289</v>
      </c>
      <c r="F38" s="170"/>
      <c r="G38" s="214" t="s">
        <v>59</v>
      </c>
      <c r="H38" s="215"/>
      <c r="I38" s="70">
        <v>278930</v>
      </c>
      <c r="J38" s="139">
        <f>J8+J18+J20+J27+J29+J30</f>
        <v>271888</v>
      </c>
      <c r="K38" s="141"/>
      <c r="L38" s="172">
        <f>L4+L9+L20+L21+L29</f>
        <v>272289</v>
      </c>
    </row>
    <row r="40" spans="1:12">
      <c r="G40" s="184" t="s">
        <v>60</v>
      </c>
      <c r="H40" s="184">
        <f>L38-E38</f>
        <v>0</v>
      </c>
    </row>
  </sheetData>
  <mergeCells count="31">
    <mergeCell ref="L21:L27"/>
    <mergeCell ref="G38:H38"/>
    <mergeCell ref="A9:C9"/>
    <mergeCell ref="A7:B7"/>
    <mergeCell ref="G10:H10"/>
    <mergeCell ref="A28:B28"/>
    <mergeCell ref="A14:B14"/>
    <mergeCell ref="A22:B22"/>
    <mergeCell ref="A18:B18"/>
    <mergeCell ref="A27:B27"/>
    <mergeCell ref="A25:B25"/>
    <mergeCell ref="A26:B26"/>
    <mergeCell ref="A12:B13"/>
    <mergeCell ref="A15:B15"/>
    <mergeCell ref="A16:B16"/>
    <mergeCell ref="A35:B35"/>
    <mergeCell ref="I12:I13"/>
    <mergeCell ref="A17:B17"/>
    <mergeCell ref="K12:K13"/>
    <mergeCell ref="C12:C13"/>
    <mergeCell ref="A2:L2"/>
    <mergeCell ref="A3:B3"/>
    <mergeCell ref="G4:H4"/>
    <mergeCell ref="A11:B11"/>
    <mergeCell ref="G12:H13"/>
    <mergeCell ref="G9:I9"/>
    <mergeCell ref="G15:H15"/>
    <mergeCell ref="G16:H16"/>
    <mergeCell ref="E12:E13"/>
    <mergeCell ref="D12:D13"/>
    <mergeCell ref="J12:J1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15" sqref="D15"/>
    </sheetView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</dc:creator>
  <cp:keywords/>
  <dc:description/>
  <cp:lastModifiedBy>Dominique Frizza</cp:lastModifiedBy>
  <cp:revision/>
  <dcterms:created xsi:type="dcterms:W3CDTF">2012-01-20T10:37:04Z</dcterms:created>
  <dcterms:modified xsi:type="dcterms:W3CDTF">2026-02-09T10:17:16Z</dcterms:modified>
  <cp:category/>
  <cp:contentStatus/>
</cp:coreProperties>
</file>